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Z:\認證業務\四級認證使用相關表單\LEVEL-C、B、A_project\"/>
    </mc:Choice>
  </mc:AlternateContent>
  <bookViews>
    <workbookView xWindow="0" yWindow="0" windowWidth="20490" windowHeight="6615" tabRatio="786" activeTab="2"/>
  </bookViews>
  <sheets>
    <sheet name="複雜度評級指南" sheetId="1" r:id="rId1"/>
    <sheet name="複雜度評級範例" sheetId="7" r:id="rId2"/>
    <sheet name="候選人評級" sheetId="2" r:id="rId3"/>
  </sheets>
  <calcPr calcId="162913"/>
  <customWorkbookViews>
    <customWorkbookView name="William Duncan - Personal View" guid="{740DCA0A-182B-E649-BC90-296BE2BDEAB7}" mergeInterval="0" personalView="1" yWindow="54" windowWidth="1280" windowHeight="674" tabRatio="500" activeSheetId="1" showStatusbar="0"/>
  </customWorkbookViews>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Q11" i="2" l="1"/>
  <c r="Q12" i="2"/>
  <c r="Q13" i="2"/>
  <c r="Q14" i="2"/>
  <c r="Q15" i="2"/>
  <c r="Q16" i="2"/>
  <c r="Q17" i="2"/>
  <c r="Q18" i="2"/>
  <c r="Q19" i="2"/>
  <c r="Q10" i="2"/>
  <c r="E21" i="2"/>
  <c r="G21" i="2"/>
  <c r="H21" i="2"/>
  <c r="I21" i="2"/>
  <c r="J21" i="2"/>
  <c r="K21" i="2"/>
  <c r="L21" i="2"/>
  <c r="M21" i="2"/>
  <c r="N21" i="2"/>
  <c r="O21" i="2"/>
  <c r="E20" i="2"/>
  <c r="F20" i="2"/>
  <c r="G20" i="2"/>
  <c r="H20" i="2"/>
  <c r="I20" i="2"/>
  <c r="J20" i="2"/>
  <c r="K20" i="2"/>
  <c r="L20" i="2"/>
  <c r="M20" i="2"/>
  <c r="N20" i="2"/>
  <c r="O20" i="2"/>
  <c r="D20" i="2"/>
  <c r="D20" i="7"/>
  <c r="F21" i="2"/>
  <c r="D21" i="2"/>
  <c r="E21" i="7"/>
  <c r="F21" i="7"/>
  <c r="G21" i="7"/>
  <c r="H21" i="7"/>
  <c r="D21" i="7"/>
  <c r="E20" i="7"/>
  <c r="F20" i="7"/>
  <c r="G20" i="7"/>
  <c r="H20" i="7"/>
  <c r="E24" i="2"/>
  <c r="F24" i="2"/>
  <c r="D24" i="2"/>
  <c r="D24" i="7"/>
  <c r="D22" i="7"/>
  <c r="C19" i="7"/>
  <c r="C18" i="7"/>
  <c r="C17" i="7"/>
  <c r="C16" i="7"/>
  <c r="C15" i="7"/>
  <c r="C14" i="7"/>
  <c r="C13" i="7"/>
  <c r="C12" i="7"/>
  <c r="C11" i="7"/>
  <c r="C10" i="7"/>
  <c r="B26" i="7"/>
  <c r="O21" i="7"/>
  <c r="O22" i="7"/>
  <c r="N21" i="7"/>
  <c r="N22" i="7"/>
  <c r="M21" i="7"/>
  <c r="M22" i="7"/>
  <c r="L21" i="7"/>
  <c r="L22" i="7"/>
  <c r="K21" i="7"/>
  <c r="K22" i="7"/>
  <c r="J21" i="7"/>
  <c r="J22" i="7"/>
  <c r="I21" i="7"/>
  <c r="I22" i="7"/>
  <c r="Q19" i="7"/>
  <c r="Q18" i="7"/>
  <c r="Q17" i="7"/>
  <c r="Q16" i="7"/>
  <c r="Q15" i="7"/>
  <c r="Q14" i="7"/>
  <c r="Q13" i="7"/>
  <c r="Q12" i="7"/>
  <c r="Q11" i="7"/>
  <c r="Q10" i="7"/>
  <c r="C5" i="7"/>
  <c r="E22" i="2"/>
  <c r="F22" i="2"/>
  <c r="G22" i="2"/>
  <c r="H22" i="2"/>
  <c r="I22" i="2"/>
  <c r="J22" i="2"/>
  <c r="K22" i="2"/>
  <c r="L22" i="2"/>
  <c r="M22" i="2"/>
  <c r="N22" i="2"/>
  <c r="O22" i="2"/>
  <c r="D22" i="2"/>
  <c r="B26" i="2"/>
  <c r="E22" i="7"/>
  <c r="G22" i="7"/>
  <c r="F22" i="7"/>
  <c r="H22" i="7"/>
</calcChain>
</file>

<file path=xl/sharedStrings.xml><?xml version="1.0" encoding="utf-8"?>
<sst xmlns="http://schemas.openxmlformats.org/spreadsheetml/2006/main" count="164" uniqueCount="114">
  <si>
    <t>A</t>
  </si>
  <si>
    <t>B</t>
  </si>
  <si>
    <t>C</t>
  </si>
  <si>
    <t>D</t>
  </si>
  <si>
    <t>E</t>
  </si>
  <si>
    <t>F</t>
  </si>
  <si>
    <t>G</t>
  </si>
  <si>
    <t>H</t>
  </si>
  <si>
    <t>I</t>
  </si>
  <si>
    <t>J</t>
  </si>
  <si>
    <t>#</t>
  </si>
  <si>
    <t>Date completed:</t>
  </si>
  <si>
    <t>Complexity Indicators</t>
  </si>
  <si>
    <t>Very low = 1; Low = 2; High = 3; Very high = 4</t>
  </si>
  <si>
    <t>Project, Programme or Portfolio ID (from application)</t>
  </si>
  <si>
    <t>K</t>
  </si>
  <si>
    <t>L</t>
  </si>
  <si>
    <t>Candidate Name:</t>
  </si>
  <si>
    <t>Level:</t>
  </si>
  <si>
    <t>Domain:</t>
  </si>
  <si>
    <t>Overall average required to qualify:</t>
  </si>
  <si>
    <t>Josiah C. Carberry</t>
  </si>
  <si>
    <t>4.5.2 Requirements and objectives
4.5.3 Scope
4.5.13 Change and transformation
4.5.14 Select and balance</t>
  </si>
  <si>
    <t>4.5.4 Time
4.5.5 Organisation and information
4.5.6 Quality
4.5.10 Plan and control</t>
  </si>
  <si>
    <t>5.5.2 Benefits and objectives
5.5.3 Scope
5.5.13 Change and transformation
5.5.14 Select and balance</t>
  </si>
  <si>
    <t>6.5.2 Benefits
6.5.3 Scope
6.5.13 Change and transformation
6.5.14 Select and balance</t>
  </si>
  <si>
    <t>4.5.11 Risk and opportunity</t>
  </si>
  <si>
    <t>5.5.11 Risk and opportunity</t>
  </si>
  <si>
    <t>6.5.11 Risk and opportunity</t>
  </si>
  <si>
    <t>4.5.7 Finance
4.5.8 Resources
4.5.9 Procurement</t>
  </si>
  <si>
    <t>4.3.1 Strategy
4.5.1 Project design
4.5.12 Stakeholders</t>
  </si>
  <si>
    <t>4.3.2 Governance, structures and processes
4.3.3 Compliance, standards and regulations</t>
  </si>
  <si>
    <t>4.3.4 Power and interest
4.3.5 Culture and values</t>
  </si>
  <si>
    <t>4.4.1 Self-reflection and self-management
4.4.2 Personal integrity and reliability
4.4.4 Relations and engagement
4.4.5 Leadership
4.4.6 Teamwork</t>
  </si>
  <si>
    <t>4.4.8 Resourcefulness
4.4.10 Results orientation</t>
  </si>
  <si>
    <t>4.4.3 Personal communication
4.4.7 Conflict and crisis
4.4.9 Negotiation</t>
  </si>
  <si>
    <t>5.5.4 Time
5.5.5 Organisation and information
5.5.6 Quality
5.5.10 Plan and control</t>
  </si>
  <si>
    <t>5.5.7 Finance
5.5.8 Resources
5.5.9 Procurement and partnership</t>
  </si>
  <si>
    <t>5.3.1 Strategy
5.5.1 Program design
5.5.12 Stakeholders</t>
  </si>
  <si>
    <t>5.3.2 Governance, structures and processes
5.3.3 Compliance, standards and regulations</t>
  </si>
  <si>
    <t>5.3.4 Power and interest
5.3.5 Culture and values</t>
  </si>
  <si>
    <t>5.4.1 Self-reflection and self-management
5.4.2 Personal integrity and reliability
5.4.4 Relations and engagement
5.4.5 Leadership
5.4.6 Teamwork</t>
  </si>
  <si>
    <t>5.4.8 Resourcefulness
5.4.10 Results orientation</t>
  </si>
  <si>
    <t>5.4.3 Personal communication
5.4.7 Conflict and crisis
5.4.9 Negotiation</t>
  </si>
  <si>
    <t>6.5.4 Time
6.5.5 Organisation and information
6.5.6 Quality
6.5.10 Plan and control</t>
  </si>
  <si>
    <t>6.5.7 Finance
6.5.8 Resources
6.5.9 Procurement</t>
  </si>
  <si>
    <t>6.3.1 Strategy
6.5.1 Portfolio design
6.5.12 Stakeholders</t>
  </si>
  <si>
    <t>6.3.2 Governance, structures and processes
6.3.3 Compliance, standards and regulations</t>
  </si>
  <si>
    <t>6.3.4 Power and interest
6.3.5 Culture and values</t>
  </si>
  <si>
    <t>6.4.1 Self-reflection and self-management
6.4.2 Personal integrity and reliability
6.4.4 Relations and engagement
6.4.5 Leadership
6.4.6 Teamwork</t>
  </si>
  <si>
    <t>6.4.8 Resourcefulness
6.4.10 Results orientation</t>
  </si>
  <si>
    <t>6.4.3 Personal communication
6.4.7 Conflict and crisis
6.4.9 Negotiation</t>
  </si>
  <si>
    <t>version 1.0 Endorsed by CVMB 10.01.2017</t>
  </si>
  <si>
    <t>專案管理複雜性評級</t>
    <phoneticPr fontId="10" type="noConversion"/>
  </si>
  <si>
    <t>候選人名字：</t>
  </si>
  <si>
    <t>完成日期:</t>
    <phoneticPr fontId="10" type="noConversion"/>
  </si>
  <si>
    <t>等級</t>
    <phoneticPr fontId="10" type="noConversion"/>
  </si>
  <si>
    <t>領域：</t>
    <phoneticPr fontId="10" type="noConversion"/>
  </si>
  <si>
    <r>
      <rPr>
        <b/>
        <sz val="10"/>
        <color theme="1"/>
        <rFont val="細明體"/>
        <family val="3"/>
        <charset val="136"/>
      </rPr>
      <t>非常低</t>
    </r>
    <r>
      <rPr>
        <b/>
        <sz val="10"/>
        <color theme="1"/>
        <rFont val="Arial"/>
        <family val="2"/>
      </rPr>
      <t xml:space="preserve"> = 1; </t>
    </r>
    <r>
      <rPr>
        <b/>
        <sz val="10"/>
        <color theme="1"/>
        <rFont val="細明體"/>
        <family val="3"/>
        <charset val="136"/>
      </rPr>
      <t>低</t>
    </r>
    <r>
      <rPr>
        <b/>
        <sz val="10"/>
        <color theme="1"/>
        <rFont val="Arial"/>
        <family val="2"/>
      </rPr>
      <t xml:space="preserve"> = 2; </t>
    </r>
    <r>
      <rPr>
        <b/>
        <sz val="10"/>
        <color theme="1"/>
        <rFont val="細明體"/>
        <family val="3"/>
        <charset val="136"/>
      </rPr>
      <t>高</t>
    </r>
    <r>
      <rPr>
        <b/>
        <sz val="10"/>
        <color theme="1"/>
        <rFont val="Arial"/>
        <family val="2"/>
      </rPr>
      <t xml:space="preserve"> = 3; </t>
    </r>
    <r>
      <rPr>
        <b/>
        <sz val="10"/>
        <color theme="1"/>
        <rFont val="細明體"/>
        <family val="3"/>
        <charset val="136"/>
      </rPr>
      <t>非常高</t>
    </r>
    <r>
      <rPr>
        <b/>
        <sz val="10"/>
        <color theme="1"/>
        <rFont val="Arial"/>
        <family val="2"/>
      </rPr>
      <t xml:space="preserve"> = 4</t>
    </r>
    <phoneticPr fontId="10" type="noConversion"/>
  </si>
  <si>
    <t>複雜性指標</t>
    <phoneticPr fontId="10" type="noConversion"/>
  </si>
  <si>
    <t>目標和結果評估（與產出相關的複雜性）：該指標涵蓋了源於模糊，嚴格和相互衝突的目標，目標，要求和期望的複雜性。</t>
    <phoneticPr fontId="10" type="noConversion"/>
  </si>
  <si>
    <t>風險和機遇（風險相關複雜性）：該指標涵蓋與項目，計劃或投資組合及相關計劃的風險概況和不確定性水平相關的複雜性。</t>
    <phoneticPr fontId="10" type="noConversion"/>
  </si>
  <si>
    <t>與常設組織的關係（與組織相關的複雜性）：該指標涵蓋項目，計劃或組合與企業的系統，結構，報告和決策過程的界面的數量和相互關聯性。</t>
    <phoneticPr fontId="10" type="noConversion"/>
  </si>
  <si>
    <t>總體平均值</t>
  </si>
  <si>
    <t>是否符合要求的等級？</t>
  </si>
  <si>
    <r>
      <t>1.  General Information 1.</t>
    </r>
    <r>
      <rPr>
        <b/>
        <sz val="10"/>
        <color theme="1"/>
        <rFont val="細明體"/>
        <family val="3"/>
        <charset val="136"/>
      </rPr>
      <t>一般信息</t>
    </r>
    <phoneticPr fontId="10" type="noConversion"/>
  </si>
  <si>
    <r>
      <t xml:space="preserve">Questions or Problems?
</t>
    </r>
    <r>
      <rPr>
        <b/>
        <sz val="10"/>
        <color theme="1"/>
        <rFont val="細明體"/>
        <family val="3"/>
        <charset val="136"/>
      </rPr>
      <t>問題還是問題？</t>
    </r>
    <phoneticPr fontId="10" type="noConversion"/>
  </si>
  <si>
    <t>如果您對此表單或使用它有問題有疑問，請通過以下方式聯繫我們：</t>
    <phoneticPr fontId="10" type="noConversion"/>
  </si>
  <si>
    <t>tpma.pm@gmail.com</t>
    <phoneticPr fontId="10" type="noConversion"/>
  </si>
  <si>
    <r>
      <t xml:space="preserve">Purpose
</t>
    </r>
    <r>
      <rPr>
        <b/>
        <sz val="10"/>
        <color theme="1"/>
        <rFont val="細明體"/>
        <family val="3"/>
        <charset val="136"/>
      </rPr>
      <t>目的</t>
    </r>
    <phoneticPr fontId="10" type="noConversion"/>
  </si>
  <si>
    <r>
      <t xml:space="preserve">Complexity Indicators
</t>
    </r>
    <r>
      <rPr>
        <b/>
        <sz val="10"/>
        <color theme="1"/>
        <rFont val="細明體"/>
        <family val="3"/>
        <charset val="136"/>
      </rPr>
      <t>複雜性指標</t>
    </r>
    <phoneticPr fontId="10" type="noConversion"/>
  </si>
  <si>
    <r>
      <t xml:space="preserve">Complexity Sub-indicators
</t>
    </r>
    <r>
      <rPr>
        <b/>
        <sz val="10"/>
        <color theme="1"/>
        <rFont val="細明體"/>
        <family val="3"/>
        <charset val="136"/>
      </rPr>
      <t>複雜性子指標</t>
    </r>
    <phoneticPr fontId="10" type="noConversion"/>
  </si>
  <si>
    <r>
      <t>2.  Instructions for Candidates 2.</t>
    </r>
    <r>
      <rPr>
        <b/>
        <sz val="10"/>
        <color theme="1"/>
        <rFont val="細明體"/>
        <family val="3"/>
        <charset val="136"/>
      </rPr>
      <t>候選人說明</t>
    </r>
    <phoneticPr fontId="10" type="noConversion"/>
  </si>
  <si>
    <r>
      <t xml:space="preserve">Header Information
</t>
    </r>
    <r>
      <rPr>
        <b/>
        <sz val="10"/>
        <color theme="1"/>
        <rFont val="細明體"/>
        <family val="3"/>
        <charset val="136"/>
      </rPr>
      <t>標題信息</t>
    </r>
    <phoneticPr fontId="10" type="noConversion"/>
  </si>
  <si>
    <r>
      <t xml:space="preserve">Coverage
</t>
    </r>
    <r>
      <rPr>
        <b/>
        <sz val="10"/>
        <color theme="1"/>
        <rFont val="細明體"/>
        <family val="3"/>
        <charset val="136"/>
      </rPr>
      <t>覆蓋</t>
    </r>
    <phoneticPr fontId="10" type="noConversion"/>
  </si>
  <si>
    <r>
      <t xml:space="preserve">You must provide individual complexity ratings for each of the projects, programmes or portfolios used to support your application, included in your Project Summary Report.The complexity ratings for each one (the scoring of complexity in Project Summary Report) must meet or exceed the minimum complexity required for the level you are applying for.
Note that the score of the complexity shown in the Executive Summary Report should match with the score shown in the Complexity Matrix and be enough  to cover the requirement for the eligibility.
</t>
    </r>
    <r>
      <rPr>
        <sz val="9"/>
        <color theme="1"/>
        <rFont val="微軟正黑體"/>
        <family val="2"/>
        <charset val="136"/>
      </rPr>
      <t>“您必須為項目摘要報告中包含的用於支持您的應用程序的每個項目，程序或組合提供個人復雜性評級。每個項目的複雜性評級（項目摘要報告中的複雜性評分）必須達到或超過 您申請的級別所需的最低複雜程度。
請注意，執行摘要報告中顯示的複雜性分數應與復雜性矩陣中顯示的分數相匹配，並且足以滿足資格要求。</t>
    </r>
    <r>
      <rPr>
        <sz val="10"/>
        <color theme="1"/>
        <rFont val="Arial"/>
        <family val="2"/>
      </rPr>
      <t>“</t>
    </r>
    <phoneticPr fontId="10" type="noConversion"/>
  </si>
  <si>
    <r>
      <t xml:space="preserve">Complexity sub-indicators are only included on the 3 "Details" worksheets. Complexity sub-indicators vary by Domain.
</t>
    </r>
    <r>
      <rPr>
        <sz val="9"/>
        <color theme="1"/>
        <rFont val="微軟正黑體"/>
        <family val="2"/>
        <charset val="136"/>
      </rPr>
      <t>複雜性子指標僅包含在3個“詳細信息”工作表中。 複雜性子指標因域而異。</t>
    </r>
    <phoneticPr fontId="10" type="noConversion"/>
  </si>
  <si>
    <r>
      <t xml:space="preserve">There are 10 complexity indicators. The full description of each indicator is included on every worksheet. The complexity indicators are the same for projects, programmes and portfolios.
</t>
    </r>
    <r>
      <rPr>
        <sz val="9"/>
        <color theme="1"/>
        <rFont val="微軟正黑體"/>
        <family val="2"/>
        <charset val="136"/>
      </rPr>
      <t>有10個複雜性指標。 每個工作表都包含每個指標的完整描述。 項目，計劃和投資組合的複雜性指標是相同的。</t>
    </r>
    <phoneticPr fontId="10" type="noConversion"/>
  </si>
  <si>
    <r>
      <t xml:space="preserve">This form is used by both Candidates and Assessors to evaluate the management complexity of the projects, programmes and portfolios being used as qualifying experience.
</t>
    </r>
    <r>
      <rPr>
        <sz val="9"/>
        <color theme="1"/>
        <rFont val="微軟正黑體"/>
        <family val="2"/>
        <charset val="136"/>
      </rPr>
      <t>候選人和評估員都使用此表格來評估用作合格經驗的項目，計劃和投資組合的管理複雜性。</t>
    </r>
    <phoneticPr fontId="10" type="noConversion"/>
  </si>
  <si>
    <r>
      <t xml:space="preserve">Getting Started
</t>
    </r>
    <r>
      <rPr>
        <b/>
        <sz val="10"/>
        <color theme="1"/>
        <rFont val="細明體"/>
        <family val="3"/>
        <charset val="136"/>
      </rPr>
      <t>入門</t>
    </r>
    <phoneticPr fontId="10" type="noConversion"/>
  </si>
  <si>
    <r>
      <t xml:space="preserve">If you have previously rated management complexity using IPMA's approach, you may proceed directly to the "Candidate Ratings" worksheet.
</t>
    </r>
    <r>
      <rPr>
        <sz val="9"/>
        <color theme="1"/>
        <rFont val="微軟正黑體"/>
        <family val="2"/>
        <charset val="136"/>
      </rPr>
      <t>如果您之前使用IPMA方法評估了管理複雜性，則可以直接進入“候選評級”工作表。</t>
    </r>
    <phoneticPr fontId="10" type="noConversion"/>
  </si>
  <si>
    <r>
      <t xml:space="preserve">If you haven't previously rated management complexity using IPMA's approach, you should start with the "Details" worksheet for the domain you are applying for:
•  Details for Projects
•  Details for Programmes
•  Details for Portfolios
</t>
    </r>
    <r>
      <rPr>
        <sz val="9"/>
        <color theme="1"/>
        <rFont val="微軟正黑體"/>
        <family val="2"/>
        <charset val="136"/>
      </rPr>
      <t>“如果您之前沒有使用IPMA方法評估管理複雜性，則應從您申請的域的”“詳細信息”“工作表開始：
• 專案
• 大型專案
• 組合型專案的詳細信息“</t>
    </r>
    <phoneticPr fontId="10" type="noConversion"/>
  </si>
  <si>
    <r>
      <t xml:space="preserve">Details Worksheets
</t>
    </r>
    <r>
      <rPr>
        <b/>
        <sz val="10"/>
        <color theme="1"/>
        <rFont val="細明體"/>
        <family val="3"/>
        <charset val="136"/>
      </rPr>
      <t>詳細信息工作表</t>
    </r>
    <phoneticPr fontId="10" type="noConversion"/>
  </si>
  <si>
    <r>
      <t xml:space="preserve">The column headers are labeled from A to L. Enter your ratings for item "A" on your application in the column headed "A" on the form.
</t>
    </r>
    <r>
      <rPr>
        <sz val="9"/>
        <color theme="1"/>
        <rFont val="微軟正黑體"/>
        <family val="2"/>
        <charset val="136"/>
      </rPr>
      <t>列標題從A到L標記。在表單上標題為“A”的列中，在您的應用程序中輸入項目“A”的評級。</t>
    </r>
    <phoneticPr fontId="10" type="noConversion"/>
  </si>
  <si>
    <r>
      <t xml:space="preserve">Review each sub-indicator and its descriptions for ratings of 1, 2, 3 or 4. Enter the appropriate rating for each item in that row. If you're not sure, or if that sub-indicator does not apply, leave the cell blank.
</t>
    </r>
    <r>
      <rPr>
        <sz val="9"/>
        <color theme="1"/>
        <rFont val="微軟正黑體"/>
        <family val="2"/>
        <charset val="136"/>
      </rPr>
      <t>查看每個子指標及其對1,2,3或4等級的描述。為該行中的每個項目輸入適當的評級。 如果您不確定，或者該子指標不適用，請將單元格留空。</t>
    </r>
    <phoneticPr fontId="10" type="noConversion"/>
  </si>
  <si>
    <r>
      <t>The worksheet will calculate the average rating for each complexity indicator. If you think that average is:
•  Inaccurate, enter your rating in the row labeled "Rater override".
•  Accurate, move on to the next indicator.
“</t>
    </r>
    <r>
      <rPr>
        <sz val="9"/>
        <color theme="1"/>
        <rFont val="微軟正黑體"/>
        <family val="2"/>
        <charset val="136"/>
      </rPr>
      <t>工作表將計算每個複雜性指標的平均評級。如果您認為該平均值為：•不准確，請在標有“”Rater override“”的行中輸入您的評級。•準確，繼續下一個指標。“</t>
    </r>
    <phoneticPr fontId="10" type="noConversion"/>
  </si>
  <si>
    <r>
      <t xml:space="preserve">Candidate Ratings Worksheet
</t>
    </r>
    <r>
      <rPr>
        <b/>
        <sz val="10"/>
        <color theme="1"/>
        <rFont val="細明體"/>
        <family val="3"/>
        <charset val="136"/>
      </rPr>
      <t>候選評級工作表</t>
    </r>
    <phoneticPr fontId="10" type="noConversion"/>
  </si>
  <si>
    <r>
      <t xml:space="preserve">The column headers are labeled from A to L. Enter your ratings for item "A" on your application in the column headed "A" on the form.
</t>
    </r>
    <r>
      <rPr>
        <sz val="9"/>
        <color theme="1"/>
        <rFont val="微軟正黑體"/>
        <family val="2"/>
        <charset val="136"/>
      </rPr>
      <t>列標題從A到L標記。在表單上標題為“A”的列中，在您的應用程序中輸入項目“A”的評級。</t>
    </r>
    <phoneticPr fontId="10" type="noConversion"/>
  </si>
  <si>
    <r>
      <t xml:space="preserve">Enter a rating for each complexity indicator for each item on your application in the appropriate cell.
</t>
    </r>
    <r>
      <rPr>
        <sz val="10"/>
        <color theme="1"/>
        <rFont val="細明體"/>
        <family val="3"/>
        <charset val="136"/>
      </rPr>
      <t>在相應的單元格中為應用程序中的每個項目輸入每個複雜性指標的評級。</t>
    </r>
    <phoneticPr fontId="10" type="noConversion"/>
  </si>
  <si>
    <r>
      <t xml:space="preserve">3.  Instructions for Assessors </t>
    </r>
    <r>
      <rPr>
        <b/>
        <sz val="10"/>
        <color theme="1"/>
        <rFont val="細明體"/>
        <family val="3"/>
        <charset val="136"/>
      </rPr>
      <t>評估員指示</t>
    </r>
    <phoneticPr fontId="10" type="noConversion"/>
  </si>
  <si>
    <r>
      <t xml:space="preserve">Enter your name and the current date. The candidate's name and the level and domain being applied for will be copied in from the Candidate Ratings worksheet.
</t>
    </r>
    <r>
      <rPr>
        <sz val="9"/>
        <color theme="1"/>
        <rFont val="微軟正黑體"/>
        <family val="2"/>
        <charset val="136"/>
      </rPr>
      <t>輸入您的姓名和當前日期。 候選人的姓名以及申請的級別和域名將從候選人評級工作表中復制。</t>
    </r>
    <phoneticPr fontId="10" type="noConversion"/>
  </si>
  <si>
    <r>
      <t xml:space="preserve">Use the appropriate "Details" worksheet for additional guidance if you're not sure how to rate a particular item.
</t>
    </r>
    <r>
      <rPr>
        <sz val="9"/>
        <color theme="1"/>
        <rFont val="微軟正黑體"/>
        <family val="2"/>
        <charset val="136"/>
      </rPr>
      <t>如果您不確定如何為特定項目評分，請使用相應的“詳細信息”工作表獲取其他指導。</t>
    </r>
    <phoneticPr fontId="10" type="noConversion"/>
  </si>
  <si>
    <r>
      <t xml:space="preserve">Assessor Ratings Worksheet
</t>
    </r>
    <r>
      <rPr>
        <b/>
        <sz val="10"/>
        <color theme="1"/>
        <rFont val="細明體"/>
        <family val="3"/>
        <charset val="136"/>
      </rPr>
      <t>評估者評級工作表</t>
    </r>
    <phoneticPr fontId="10" type="noConversion"/>
  </si>
  <si>
    <r>
      <t xml:space="preserve">This document is a working document where the Assessors can take their notes for their interview preparation, using column "AB" of the "Assessor Ratings". The Assessors doesn’t need to be completed in all fields but enter values only where Assessor rating differs from that of the candidate. The worksheet will calculate an adjusted total.
</t>
    </r>
    <r>
      <rPr>
        <sz val="9"/>
        <color theme="1"/>
        <rFont val="微軟正黑體"/>
        <family val="2"/>
        <charset val="136"/>
      </rPr>
      <t>本文件是一份工作文件，評估員可以使用“評估員評級”欄目“AB”記錄他們的面試準備筆記。 評估員不需要完成所有領域，但僅在評估員評級與候選人評級不同的情況下輸入值。 工作表將計算調整後的總數</t>
    </r>
    <r>
      <rPr>
        <sz val="10"/>
        <color theme="1"/>
        <rFont val="細明體"/>
        <family val="3"/>
        <charset val="136"/>
      </rPr>
      <t>。</t>
    </r>
    <phoneticPr fontId="10" type="noConversion"/>
  </si>
  <si>
    <r>
      <t xml:space="preserve">Enter your name, the current date, the level you are applying for (A, B or C), and the domain you are applying for (project, programme or portfolio) in the space provided at the top of the Candidate Ratings worksheet.
</t>
    </r>
    <r>
      <rPr>
        <sz val="9"/>
        <color theme="1"/>
        <rFont val="微軟正黑體"/>
        <family val="2"/>
        <charset val="136"/>
      </rPr>
      <t>在候選評級工作表頂部提供的空白處輸入您的姓名，當前日期，您申請的級別（A，B或C）以及您申請的領域（專案，大型專案或組合專案）。</t>
    </r>
    <phoneticPr fontId="10" type="noConversion"/>
  </si>
  <si>
    <r>
      <t xml:space="preserve">Notes, comments, evidence (optional; for candidate use)
</t>
    </r>
    <r>
      <rPr>
        <b/>
        <sz val="10"/>
        <color theme="1"/>
        <rFont val="細明體"/>
        <family val="3"/>
        <charset val="136"/>
      </rPr>
      <t>備註，評論，證據（可選</t>
    </r>
    <r>
      <rPr>
        <b/>
        <sz val="10"/>
        <color theme="1"/>
        <rFont val="Arial"/>
        <family val="2"/>
      </rPr>
      <t>;</t>
    </r>
    <r>
      <rPr>
        <b/>
        <sz val="10"/>
        <color theme="1"/>
        <rFont val="細明體"/>
        <family val="3"/>
        <charset val="136"/>
      </rPr>
      <t>供候選人使用）</t>
    </r>
    <phoneticPr fontId="24" type="noConversion"/>
  </si>
  <si>
    <r>
      <t xml:space="preserve">Related Competence Elements
</t>
    </r>
    <r>
      <rPr>
        <b/>
        <sz val="10"/>
        <color theme="1"/>
        <rFont val="細明體"/>
        <family val="3"/>
        <charset val="136"/>
      </rPr>
      <t>相關能力要素</t>
    </r>
    <phoneticPr fontId="24" type="noConversion"/>
  </si>
  <si>
    <t>相關能力要素</t>
    <phoneticPr fontId="10" type="noConversion"/>
  </si>
  <si>
    <r>
      <rPr>
        <b/>
        <sz val="10"/>
        <color theme="1"/>
        <rFont val="細明體"/>
        <family val="3"/>
        <charset val="136"/>
      </rPr>
      <t>備註，評論，證據（可選</t>
    </r>
    <r>
      <rPr>
        <b/>
        <sz val="10"/>
        <color theme="1"/>
        <rFont val="Arial"/>
        <family val="2"/>
      </rPr>
      <t>;</t>
    </r>
    <r>
      <rPr>
        <b/>
        <sz val="10"/>
        <color theme="1"/>
        <rFont val="細明體"/>
        <family val="3"/>
        <charset val="136"/>
      </rPr>
      <t>供候選人使用）</t>
    </r>
    <phoneticPr fontId="10" type="noConversion"/>
  </si>
  <si>
    <t>候選人評級，所有級別，所有領域</t>
    <phoneticPr fontId="10" type="noConversion"/>
  </si>
  <si>
    <t>候選人評級，所有級別，所有領域</t>
    <phoneticPr fontId="24" type="noConversion"/>
  </si>
  <si>
    <t>符合條件的總體平均成績：</t>
  </si>
  <si>
    <t>複雜度總和</t>
    <phoneticPr fontId="24" type="noConversion"/>
  </si>
  <si>
    <t>B</t>
    <phoneticPr fontId="10" type="noConversion"/>
  </si>
  <si>
    <t>Project</t>
  </si>
  <si>
    <t>C</t>
    <phoneticPr fontId="24" type="noConversion"/>
  </si>
  <si>
    <r>
      <rPr>
        <sz val="9"/>
        <color theme="1"/>
        <rFont val="細明體"/>
        <family val="3"/>
        <charset val="136"/>
      </rPr>
      <t>流程，方法，工具和技術（與流程相關的複雜性）：該指標涵蓋與任務數量，假設和約束及其相互依賴性相關的複雜性</t>
    </r>
    <r>
      <rPr>
        <sz val="9"/>
        <color theme="1"/>
        <rFont val="Arial"/>
        <family val="2"/>
      </rPr>
      <t xml:space="preserve">; </t>
    </r>
    <r>
      <rPr>
        <sz val="9"/>
        <color theme="1"/>
        <rFont val="細明體"/>
        <family val="3"/>
        <charset val="136"/>
      </rPr>
      <t>流程和流程質量要求</t>
    </r>
    <r>
      <rPr>
        <sz val="9"/>
        <color theme="1"/>
        <rFont val="Arial"/>
        <family val="2"/>
      </rPr>
      <t xml:space="preserve">; </t>
    </r>
    <r>
      <rPr>
        <sz val="9"/>
        <color theme="1"/>
        <rFont val="細明體"/>
        <family val="3"/>
        <charset val="136"/>
      </rPr>
      <t>團隊和溝通結構</t>
    </r>
    <r>
      <rPr>
        <sz val="9"/>
        <color theme="1"/>
        <rFont val="Arial"/>
        <family val="2"/>
      </rPr>
      <t xml:space="preserve">; </t>
    </r>
    <r>
      <rPr>
        <sz val="9"/>
        <color theme="1"/>
        <rFont val="細明體"/>
        <family val="3"/>
        <charset val="136"/>
      </rPr>
      <t>以及支持方法，工具和技術的可用性。</t>
    </r>
    <phoneticPr fontId="10" type="noConversion"/>
  </si>
  <si>
    <r>
      <rPr>
        <sz val="9"/>
        <color theme="1"/>
        <rFont val="細明體"/>
        <family val="3"/>
        <charset val="136"/>
      </rPr>
      <t>包括財務在內的資源（與投入有關的複雜性）：該指標涵蓋了與獲得和資助必要預算有關的複雜性（可能來自若干來源）</t>
    </r>
    <r>
      <rPr>
        <sz val="9"/>
        <color theme="1"/>
        <rFont val="Arial"/>
        <family val="2"/>
      </rPr>
      <t xml:space="preserve">; </t>
    </r>
    <r>
      <rPr>
        <sz val="9"/>
        <color theme="1"/>
        <rFont val="細明體"/>
        <family val="3"/>
        <charset val="136"/>
      </rPr>
      <t>資源的多樣性或缺乏（人力資源和其他資源）</t>
    </r>
    <r>
      <rPr>
        <sz val="9"/>
        <color theme="1"/>
        <rFont val="Arial"/>
        <family val="2"/>
      </rPr>
      <t xml:space="preserve">; </t>
    </r>
    <r>
      <rPr>
        <sz val="9"/>
        <color theme="1"/>
        <rFont val="細明體"/>
        <family val="3"/>
        <charset val="136"/>
      </rPr>
      <t>以及管理財務和資源方面所需的流程和活動，包括採購。</t>
    </r>
    <phoneticPr fontId="10" type="noConversion"/>
  </si>
  <si>
    <r>
      <rPr>
        <sz val="9"/>
        <color theme="1"/>
        <rFont val="細明體"/>
        <family val="3"/>
        <charset val="136"/>
      </rPr>
      <t>利益相關者和整合（與戰略相關的複雜性）：該指標涵蓋了贊助組織的正式戰略的影響，以及可能影響項目，計劃或投資組合的標準，法規，非正式戰略和政治。</t>
    </r>
    <r>
      <rPr>
        <sz val="9"/>
        <color theme="1"/>
        <rFont val="Arial"/>
        <family val="2"/>
      </rPr>
      <t xml:space="preserve"> </t>
    </r>
    <r>
      <rPr>
        <sz val="9"/>
        <color theme="1"/>
        <rFont val="細明體"/>
        <family val="3"/>
        <charset val="136"/>
      </rPr>
      <t>其他因素可能包括組織結果的重要性</t>
    </r>
    <r>
      <rPr>
        <sz val="9"/>
        <color theme="1"/>
        <rFont val="Arial"/>
        <family val="2"/>
      </rPr>
      <t xml:space="preserve">; </t>
    </r>
    <r>
      <rPr>
        <sz val="9"/>
        <color theme="1"/>
        <rFont val="細明體"/>
        <family val="3"/>
        <charset val="136"/>
      </rPr>
      <t>利益相關者之間的協議措施</t>
    </r>
    <r>
      <rPr>
        <sz val="9"/>
        <color theme="1"/>
        <rFont val="Arial"/>
        <family val="2"/>
      </rPr>
      <t xml:space="preserve">; </t>
    </r>
    <r>
      <rPr>
        <sz val="9"/>
        <color theme="1"/>
        <rFont val="細明體"/>
        <family val="3"/>
        <charset val="136"/>
      </rPr>
      <t>圍繞項目，計劃或組合的非正式權力，利益和阻力</t>
    </r>
    <r>
      <rPr>
        <sz val="9"/>
        <color theme="1"/>
        <rFont val="Arial"/>
        <family val="2"/>
      </rPr>
      <t xml:space="preserve">; </t>
    </r>
    <r>
      <rPr>
        <sz val="9"/>
        <color theme="1"/>
        <rFont val="細明體"/>
        <family val="3"/>
        <charset val="136"/>
      </rPr>
      <t>以及任何法律或監管要求。</t>
    </r>
    <phoneticPr fontId="10" type="noConversion"/>
  </si>
  <si>
    <r>
      <t>文化和社會背景（社會文化複雜性）：該指標涵蓋了社會文化動態所帶來的複雜性。</t>
    </r>
    <r>
      <rPr>
        <sz val="9"/>
        <color theme="1"/>
        <rFont val="Arial"/>
        <family val="2"/>
      </rPr>
      <t xml:space="preserve"> </t>
    </r>
    <r>
      <rPr>
        <sz val="9"/>
        <color theme="1"/>
        <rFont val="細明體"/>
        <family val="3"/>
        <charset val="136"/>
      </rPr>
      <t>這些可能包括與來自不同社會文化背景的參與者，利益相關者或組織的接口，或者必須與分佈式團隊打交道。</t>
    </r>
  </si>
  <si>
    <r>
      <t>領導力，團隊合作和決策（與團隊相關的複雜性）：該指標涵蓋項目，計劃或組合內的管理</t>
    </r>
    <r>
      <rPr>
        <sz val="9"/>
        <color theme="1"/>
        <rFont val="Arial"/>
        <family val="2"/>
      </rPr>
      <t>/</t>
    </r>
    <r>
      <rPr>
        <sz val="9"/>
        <color theme="1"/>
        <rFont val="細明體"/>
        <family val="3"/>
        <charset val="136"/>
      </rPr>
      <t>領導要求。</t>
    </r>
    <r>
      <rPr>
        <sz val="9"/>
        <color theme="1"/>
        <rFont val="Arial"/>
        <family val="2"/>
      </rPr>
      <t xml:space="preserve"> </t>
    </r>
    <r>
      <rPr>
        <sz val="9"/>
        <color theme="1"/>
        <rFont val="細明體"/>
        <family val="3"/>
        <charset val="136"/>
      </rPr>
      <t>該指標側重於源於與團隊的關係及其成熟度的複雜性，從而關注團隊需要提供的願景，指導和指導。</t>
    </r>
  </si>
  <si>
    <r>
      <t>創新程度和一般條件（與創新相關的複雜性）：該指標涵蓋了源於項目，計劃或投資組合的技術創新程度的複雜性。</t>
    </r>
    <r>
      <rPr>
        <sz val="9"/>
        <color theme="1"/>
        <rFont val="Arial"/>
        <family val="2"/>
      </rPr>
      <t xml:space="preserve"> </t>
    </r>
    <r>
      <rPr>
        <sz val="9"/>
        <color theme="1"/>
        <rFont val="細明體"/>
        <family val="3"/>
        <charset val="136"/>
      </rPr>
      <t>該指標可以關注創新和</t>
    </r>
    <r>
      <rPr>
        <sz val="9"/>
        <color theme="1"/>
        <rFont val="Arial"/>
        <family val="2"/>
      </rPr>
      <t>/</t>
    </r>
    <r>
      <rPr>
        <sz val="9"/>
        <color theme="1"/>
        <rFont val="細明體"/>
        <family val="3"/>
        <charset val="136"/>
      </rPr>
      <t>或使用不熟悉的結果，方法，過程，工具和</t>
    </r>
    <r>
      <rPr>
        <sz val="9"/>
        <color theme="1"/>
        <rFont val="Arial"/>
        <family val="2"/>
      </rPr>
      <t>/</t>
    </r>
    <r>
      <rPr>
        <sz val="9"/>
        <color theme="1"/>
        <rFont val="細明體"/>
        <family val="3"/>
        <charset val="136"/>
      </rPr>
      <t>或方法所需的學習和相關的足智多謀。</t>
    </r>
  </si>
  <si>
    <r>
      <t>協調需求（與自治相關的複雜性）：該指標涵蓋項目，項目組合或項目組合經理</t>
    </r>
    <r>
      <rPr>
        <sz val="9"/>
        <color theme="1"/>
        <rFont val="Arial"/>
        <family val="2"/>
      </rPr>
      <t>/</t>
    </r>
    <r>
      <rPr>
        <sz val="9"/>
        <color theme="1"/>
        <rFont val="細明體"/>
        <family val="3"/>
        <charset val="136"/>
      </rPr>
      <t>領導者已經或已經採取</t>
    </r>
    <r>
      <rPr>
        <sz val="9"/>
        <color theme="1"/>
        <rFont val="Arial"/>
        <family val="2"/>
      </rPr>
      <t>/</t>
    </r>
    <r>
      <rPr>
        <sz val="9"/>
        <color theme="1"/>
        <rFont val="細明體"/>
        <family val="3"/>
        <charset val="136"/>
      </rPr>
      <t>顯示的自主權和責任。</t>
    </r>
    <r>
      <rPr>
        <sz val="9"/>
        <color theme="1"/>
        <rFont val="Arial"/>
        <family val="2"/>
      </rPr>
      <t xml:space="preserve"> </t>
    </r>
    <r>
      <rPr>
        <sz val="9"/>
        <color theme="1"/>
        <rFont val="細明體"/>
        <family val="3"/>
        <charset val="136"/>
      </rPr>
      <t>該指標側重於與其他人協調，溝通，促進和捍衛項目，計劃或投資組合的利益。</t>
    </r>
  </si>
  <si>
    <r>
      <rPr>
        <b/>
        <sz val="8"/>
        <color theme="1"/>
        <rFont val="細明體"/>
        <family val="3"/>
        <charset val="136"/>
      </rPr>
      <t>專案／大型專案／組合專案</t>
    </r>
    <r>
      <rPr>
        <b/>
        <sz val="8"/>
        <color theme="1"/>
        <rFont val="Arial"/>
        <family val="2"/>
      </rPr>
      <t xml:space="preserve"> ID (from application)
</t>
    </r>
    <r>
      <rPr>
        <b/>
        <sz val="8"/>
        <color theme="1"/>
        <rFont val="細明體"/>
        <family val="3"/>
        <charset val="136"/>
      </rPr>
      <t>非常低</t>
    </r>
    <r>
      <rPr>
        <b/>
        <sz val="8"/>
        <color theme="1"/>
        <rFont val="Arial"/>
        <family val="2"/>
      </rPr>
      <t xml:space="preserve"> = 1; </t>
    </r>
    <r>
      <rPr>
        <b/>
        <sz val="8"/>
        <color theme="1"/>
        <rFont val="細明體"/>
        <family val="3"/>
        <charset val="136"/>
      </rPr>
      <t>低</t>
    </r>
    <r>
      <rPr>
        <b/>
        <sz val="8"/>
        <color theme="1"/>
        <rFont val="Arial"/>
        <family val="2"/>
      </rPr>
      <t xml:space="preserve"> = 2; </t>
    </r>
    <r>
      <rPr>
        <b/>
        <sz val="8"/>
        <color theme="1"/>
        <rFont val="細明體"/>
        <family val="3"/>
        <charset val="136"/>
      </rPr>
      <t>高</t>
    </r>
    <r>
      <rPr>
        <b/>
        <sz val="8"/>
        <color theme="1"/>
        <rFont val="Arial"/>
        <family val="2"/>
      </rPr>
      <t xml:space="preserve"> = 3; </t>
    </r>
    <r>
      <rPr>
        <b/>
        <sz val="8"/>
        <color theme="1"/>
        <rFont val="細明體"/>
        <family val="3"/>
        <charset val="136"/>
      </rPr>
      <t>非常高</t>
    </r>
    <r>
      <rPr>
        <b/>
        <sz val="8"/>
        <color theme="1"/>
        <rFont val="Arial"/>
        <family val="2"/>
      </rPr>
      <t xml:space="preserve"> = 4</t>
    </r>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</si>
</sst>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dd/mm/yyyy;@"/>
    <numFmt numFmtId="178" formatCode="yyyy/mm/dd;@"/>
    <numFmt numFmtId="179" formatCode="0.0_ "/>
  </numFmts>
  <fonts count="41" x14ac:knownFonts="1">
    <font>
      <sz val="10"/>
      <color theme="1"/>
      <name val="Calibri"/>
      <family val="2"/>
    </font>
    <font>
      <sz val="10"/>
      <color theme="1"/>
      <name val="Calibri"/>
      <family val="2"/>
    </font>
    <font>
      <sz val="11"/>
      <color theme="1"/>
      <name val="Arial"/>
      <family val="2"/>
    </font>
    <font>
      <i/>
      <sz val="11"/>
      <color theme="1"/>
      <name val="Arial"/>
      <family val="2"/>
    </font>
    <font>
      <b/>
      <sz val="16"/>
      <name val="Arial"/>
      <family val="2"/>
    </font>
    <font>
      <b/>
      <sz val="14"/>
      <name val="Arial"/>
      <family val="2"/>
    </font>
    <font>
      <u/>
      <sz val="10"/>
      <color theme="10"/>
      <name val="Calibri"/>
      <family val="2"/>
    </font>
    <font>
      <u/>
      <sz val="10"/>
      <color theme="11"/>
      <name val="Calibri"/>
      <family val="2"/>
    </font>
    <font>
      <b/>
      <sz val="18"/>
      <name val="Arial"/>
      <family val="2"/>
    </font>
    <font>
      <b/>
      <sz val="10"/>
      <color theme="1"/>
      <name val="Arial"/>
      <family val="2"/>
    </font>
    <font>
      <sz val="8"/>
      <name val="Calibri"/>
      <family val="2"/>
    </font>
    <font>
      <sz val="10"/>
      <color theme="1"/>
      <name val="新細明體"/>
      <family val="1"/>
      <scheme val="minor"/>
    </font>
    <font>
      <sz val="12"/>
      <color theme="1"/>
      <name val="新細明體"/>
      <family val="2"/>
      <scheme val="minor"/>
    </font>
    <font>
      <u/>
      <sz val="12"/>
      <color theme="10"/>
      <name val="新細明體"/>
      <family val="2"/>
      <scheme val="minor"/>
    </font>
    <font>
      <sz val="10"/>
      <name val="Verdana"/>
      <family val="2"/>
    </font>
    <font>
      <sz val="10"/>
      <color theme="1"/>
      <name val="Arial"/>
      <family val="2"/>
    </font>
    <font>
      <sz val="10"/>
      <color theme="2"/>
      <name val="Arial"/>
      <family val="2"/>
    </font>
    <font>
      <sz val="11"/>
      <color theme="2"/>
      <name val="Arial"/>
      <family val="2"/>
    </font>
    <font>
      <sz val="9"/>
      <color theme="1"/>
      <name val="新細明體"/>
      <family val="1"/>
      <scheme val="minor"/>
    </font>
    <font>
      <b/>
      <i/>
      <sz val="14"/>
      <color theme="3"/>
      <name val="Arial"/>
      <family val="2"/>
    </font>
    <font>
      <b/>
      <sz val="8"/>
      <color theme="1"/>
      <name val="新細明體"/>
      <family val="2"/>
      <scheme val="major"/>
    </font>
    <font>
      <b/>
      <i/>
      <sz val="9"/>
      <color rgb="FFFF0000"/>
      <name val="新細明體"/>
      <family val="2"/>
      <scheme val="major"/>
    </font>
    <font>
      <sz val="10"/>
      <color theme="1"/>
      <name val="Times New Roman"/>
      <family val="1"/>
    </font>
    <font>
      <sz val="10"/>
      <name val="Arial"/>
      <family val="2"/>
    </font>
    <font>
      <sz val="9"/>
      <name val="細明體"/>
      <family val="3"/>
      <charset val="136"/>
    </font>
    <font>
      <b/>
      <sz val="16"/>
      <name val="細明體"/>
      <family val="3"/>
      <charset val="136"/>
    </font>
    <font>
      <b/>
      <sz val="14"/>
      <name val="微軟正黑體"/>
      <family val="2"/>
      <charset val="136"/>
    </font>
    <font>
      <b/>
      <sz val="14"/>
      <color theme="3"/>
      <name val="微軟正黑體"/>
      <family val="2"/>
      <charset val="136"/>
    </font>
    <font>
      <b/>
      <sz val="10"/>
      <color theme="1"/>
      <name val="細明體"/>
      <family val="3"/>
      <charset val="136"/>
    </font>
    <font>
      <sz val="10"/>
      <color theme="1"/>
      <name val="細明體"/>
      <family val="3"/>
      <charset val="136"/>
    </font>
    <font>
      <sz val="10"/>
      <color theme="1"/>
      <name val="微軟正黑體"/>
      <family val="2"/>
      <charset val="136"/>
    </font>
    <font>
      <b/>
      <sz val="18"/>
      <name val="微軟正黑體"/>
      <family val="2"/>
      <charset val="136"/>
    </font>
    <font>
      <sz val="9"/>
      <color theme="1"/>
      <name val="微軟正黑體"/>
      <family val="2"/>
      <charset val="136"/>
    </font>
    <font>
      <b/>
      <sz val="10"/>
      <color rgb="FFFF0000"/>
      <name val="Arial"/>
      <family val="2"/>
    </font>
    <font>
      <sz val="11"/>
      <color theme="1"/>
      <name val="細明體"/>
      <family val="3"/>
      <charset val="136"/>
    </font>
    <font>
      <sz val="11"/>
      <color theme="2"/>
      <name val="細明體"/>
      <family val="3"/>
      <charset val="136"/>
    </font>
    <font>
      <b/>
      <sz val="14"/>
      <color rgb="FFC00000"/>
      <name val="微軟正黑體"/>
      <family val="2"/>
      <charset val="136"/>
    </font>
    <font>
      <sz val="9"/>
      <color theme="1"/>
      <name val="細明體"/>
      <family val="3"/>
      <charset val="136"/>
    </font>
    <font>
      <sz val="9"/>
      <color theme="1"/>
      <name val="Arial"/>
      <family val="2"/>
    </font>
    <font>
      <b/>
      <sz val="8"/>
      <color theme="1"/>
      <name val="Arial"/>
      <family val="2"/>
    </font>
    <font>
      <b/>
      <sz val="8"/>
      <color theme="1"/>
      <name val="細明體"/>
      <family val="3"/>
      <charset val="136"/>
    </font>
  </fonts>
  <fills count="5">
    <fill>
      <patternFill patternType="none"/>
    </fill>
    <fill>
      <patternFill patternType="gray125"/>
    </fill>
    <fill>
      <patternFill patternType="solid">
        <fgColor theme="5"/>
        <bgColor indexed="64"/>
      </patternFill>
    </fill>
    <fill>
      <patternFill patternType="solid">
        <fgColor theme="0" tint="-4.9989318521683403E-2"/>
        <bgColor indexed="64"/>
      </patternFill>
    </fill>
    <fill>
      <patternFill patternType="solid">
        <fgColor theme="7"/>
        <bgColor indexed="64"/>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diagonal/>
    </border>
    <border>
      <left/>
      <right style="hair">
        <color auto="1"/>
      </right>
      <top/>
      <bottom/>
      <diagonal/>
    </border>
  </borders>
  <cellStyleXfs count="332">
    <xf numFmtId="0" fontId="0" fillId="0" borderId="0"/>
    <xf numFmtId="0" fontId="2" fillId="0" borderId="0">
      <alignment horizontal="left" vertical="center"/>
    </xf>
    <xf numFmtId="0" fontId="6" fillId="0" borderId="0" applyNumberFormat="0" applyFill="0" applyBorder="0" applyAlignment="0" applyProtection="0"/>
    <xf numFmtId="0" fontId="7" fillId="0" borderId="0" applyNumberFormat="0" applyFill="0" applyBorder="0" applyAlignment="0" applyProtection="0"/>
    <xf numFmtId="0" fontId="8" fillId="0" borderId="0">
      <alignment horizontal="center" vertical="center" wrapText="1"/>
    </xf>
    <xf numFmtId="0" fontId="4" fillId="0" borderId="0">
      <alignment vertical="center"/>
    </xf>
    <xf numFmtId="0" fontId="5" fillId="0" borderId="0">
      <alignment vertical="center"/>
    </xf>
    <xf numFmtId="0" fontId="3" fillId="0" borderId="0">
      <alignment horizontal="justify" vertical="center"/>
    </xf>
    <xf numFmtId="0" fontId="9" fillId="0" borderId="0">
      <alignment horizontal="center" vertical="center"/>
    </xf>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2" fillId="0" borderId="0"/>
    <xf numFmtId="0" fontId="13" fillId="0" borderId="0" applyNumberFormat="0" applyFill="0" applyBorder="0" applyAlignment="0" applyProtection="0"/>
    <xf numFmtId="0" fontId="14" fillId="0" borderId="0"/>
    <xf numFmtId="0" fontId="1"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5" fillId="0" borderId="0">
      <alignment horizontal="left" vertical="center"/>
    </xf>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cellStyleXfs>
  <cellXfs count="116">
    <xf numFmtId="0" fontId="0" fillId="0" borderId="0" xfId="0"/>
    <xf numFmtId="0" fontId="4" fillId="0" borderId="0" xfId="5">
      <alignment vertical="center"/>
    </xf>
    <xf numFmtId="0" fontId="11" fillId="0" borderId="0" xfId="27" applyFont="1" applyAlignment="1">
      <alignment horizontal="left" vertical="center"/>
    </xf>
    <xf numFmtId="0" fontId="11" fillId="0" borderId="0" xfId="27" applyFont="1" applyAlignment="1">
      <alignment wrapText="1"/>
    </xf>
    <xf numFmtId="0" fontId="2" fillId="0" borderId="0" xfId="1" applyAlignment="1">
      <alignment horizontal="center" vertical="center" wrapText="1"/>
    </xf>
    <xf numFmtId="0" fontId="9" fillId="0" borderId="0" xfId="8">
      <alignment horizontal="center" vertical="center"/>
    </xf>
    <xf numFmtId="0" fontId="15" fillId="0" borderId="0" xfId="45">
      <alignment horizontal="left" vertical="center"/>
    </xf>
    <xf numFmtId="0" fontId="15" fillId="0" borderId="0" xfId="45" applyAlignment="1">
      <alignment horizontal="center" vertical="center"/>
    </xf>
    <xf numFmtId="0" fontId="4" fillId="0" borderId="0" xfId="5" applyAlignment="1">
      <alignment horizontal="center" vertical="top"/>
    </xf>
    <xf numFmtId="0" fontId="15" fillId="0" borderId="0" xfId="45" applyAlignment="1">
      <alignment horizontal="center" vertical="top"/>
    </xf>
    <xf numFmtId="0" fontId="2" fillId="0" borderId="0" xfId="1" applyAlignment="1">
      <alignment horizontal="right" vertical="center"/>
    </xf>
    <xf numFmtId="0" fontId="2" fillId="0" borderId="0" xfId="1" applyFill="1" applyBorder="1">
      <alignment horizontal="left" vertical="center"/>
    </xf>
    <xf numFmtId="0" fontId="4" fillId="0" borderId="0" xfId="5" applyFill="1" applyBorder="1">
      <alignment vertical="center"/>
    </xf>
    <xf numFmtId="0" fontId="17" fillId="0" borderId="0" xfId="1" applyFont="1" applyFill="1" applyBorder="1" applyAlignment="1">
      <alignment horizontal="left" vertical="center" indent="1"/>
    </xf>
    <xf numFmtId="0" fontId="15" fillId="0" borderId="0" xfId="45" applyAlignment="1">
      <alignment horizontal="left" vertical="center" wrapText="1"/>
    </xf>
    <xf numFmtId="0" fontId="15" fillId="0" borderId="1" xfId="45" applyBorder="1" applyAlignment="1">
      <alignment horizontal="left" vertical="center" wrapText="1"/>
    </xf>
    <xf numFmtId="0" fontId="15" fillId="0" borderId="0" xfId="45" applyAlignment="1">
      <alignment horizontal="left" vertical="center"/>
    </xf>
    <xf numFmtId="0" fontId="9" fillId="2" borderId="1" xfId="8" applyFill="1" applyBorder="1" applyAlignment="1">
      <alignment horizontal="center" vertical="center"/>
    </xf>
    <xf numFmtId="0" fontId="15" fillId="0" borderId="0" xfId="45" applyAlignment="1">
      <alignment horizontal="right" vertical="center"/>
    </xf>
    <xf numFmtId="1" fontId="15" fillId="0" borderId="0" xfId="45" applyNumberFormat="1" applyAlignment="1">
      <alignment horizontal="center" vertical="center"/>
    </xf>
    <xf numFmtId="0" fontId="15" fillId="0" borderId="0" xfId="45" applyAlignment="1">
      <alignment horizontal="left" vertical="top"/>
    </xf>
    <xf numFmtId="0" fontId="15" fillId="0" borderId="1" xfId="45" applyFill="1" applyBorder="1" applyAlignment="1">
      <alignment horizontal="center" vertical="center"/>
    </xf>
    <xf numFmtId="0" fontId="19" fillId="0" borderId="0" xfId="6" applyFont="1">
      <alignment vertical="center"/>
    </xf>
    <xf numFmtId="176" fontId="15" fillId="0" borderId="0" xfId="45" applyNumberFormat="1" applyAlignment="1">
      <alignment horizontal="center" vertical="center"/>
    </xf>
    <xf numFmtId="0" fontId="9" fillId="2" borderId="1" xfId="8" applyFill="1" applyBorder="1" applyAlignment="1">
      <alignment horizontal="center" vertical="center"/>
    </xf>
    <xf numFmtId="0" fontId="2" fillId="0" borderId="0" xfId="1" applyFill="1" applyBorder="1" applyAlignment="1">
      <alignment horizontal="right" vertical="center"/>
    </xf>
    <xf numFmtId="0" fontId="17" fillId="0" borderId="0" xfId="1" applyFont="1" applyFill="1" applyBorder="1" applyAlignment="1">
      <alignment horizontal="center" vertical="center"/>
    </xf>
    <xf numFmtId="0" fontId="9" fillId="0" borderId="0" xfId="8" applyAlignment="1">
      <alignment horizontal="left"/>
    </xf>
    <xf numFmtId="0" fontId="20" fillId="0" borderId="13" xfId="27" applyFont="1" applyFill="1" applyBorder="1" applyAlignment="1" applyProtection="1">
      <alignment horizontal="center" vertical="center"/>
    </xf>
    <xf numFmtId="0" fontId="20" fillId="0" borderId="0" xfId="27" applyFont="1" applyFill="1" applyBorder="1" applyAlignment="1" applyProtection="1">
      <alignment horizontal="center" vertical="center"/>
    </xf>
    <xf numFmtId="0" fontId="17" fillId="3" borderId="1" xfId="1" applyFont="1" applyFill="1" applyBorder="1" applyAlignment="1" applyProtection="1">
      <alignment horizontal="center" vertical="center"/>
      <protection locked="0"/>
    </xf>
    <xf numFmtId="0" fontId="4" fillId="0" borderId="6" xfId="5" applyBorder="1">
      <alignment vertical="center"/>
    </xf>
    <xf numFmtId="0" fontId="21" fillId="0" borderId="0" xfId="27" applyFont="1" applyBorder="1" applyAlignment="1" applyProtection="1">
      <alignment horizontal="right" vertical="center"/>
    </xf>
    <xf numFmtId="0" fontId="15" fillId="0" borderId="0" xfId="45" applyBorder="1">
      <alignment horizontal="left" vertical="center"/>
    </xf>
    <xf numFmtId="0" fontId="15" fillId="0" borderId="0" xfId="45" applyBorder="1" applyAlignment="1">
      <alignment horizontal="left" vertical="center"/>
    </xf>
    <xf numFmtId="0" fontId="22" fillId="0" borderId="0" xfId="0" applyFont="1" applyAlignment="1">
      <alignment vertical="center" wrapText="1"/>
    </xf>
    <xf numFmtId="0" fontId="9" fillId="0" borderId="0" xfId="8" applyFill="1" applyBorder="1" applyAlignment="1">
      <alignment horizontal="center" vertical="center"/>
    </xf>
    <xf numFmtId="0" fontId="16" fillId="3" borderId="1" xfId="45" applyFont="1" applyFill="1" applyBorder="1" applyAlignment="1" applyProtection="1">
      <alignment horizontal="center" vertical="center"/>
      <protection locked="0"/>
    </xf>
    <xf numFmtId="0" fontId="17" fillId="0" borderId="2" xfId="1" applyFont="1" applyFill="1" applyBorder="1" applyAlignment="1" applyProtection="1">
      <alignment horizontal="center" vertical="center"/>
    </xf>
    <xf numFmtId="0" fontId="17" fillId="0" borderId="12" xfId="27" applyFont="1" applyFill="1" applyBorder="1" applyAlignment="1" applyProtection="1">
      <alignment vertical="center"/>
    </xf>
    <xf numFmtId="0" fontId="17" fillId="0" borderId="3" xfId="27" applyFont="1" applyFill="1" applyBorder="1" applyAlignment="1" applyProtection="1">
      <alignment vertical="center"/>
    </xf>
    <xf numFmtId="0" fontId="2" fillId="0" borderId="0" xfId="1" applyFill="1" applyBorder="1" applyAlignment="1" applyProtection="1">
      <alignment horizontal="right" vertical="center"/>
    </xf>
    <xf numFmtId="0" fontId="17" fillId="0" borderId="0" xfId="1" applyFont="1" applyFill="1" applyBorder="1" applyAlignment="1" applyProtection="1">
      <alignment horizontal="center" vertical="center"/>
    </xf>
    <xf numFmtId="0" fontId="2" fillId="0" borderId="0" xfId="1" applyFill="1" applyBorder="1" applyProtection="1">
      <alignment horizontal="left" vertical="center"/>
    </xf>
    <xf numFmtId="0" fontId="4" fillId="0" borderId="0" xfId="5" applyFill="1" applyBorder="1" applyProtection="1">
      <alignment vertical="center"/>
    </xf>
    <xf numFmtId="0" fontId="23" fillId="0" borderId="1" xfId="45" applyFont="1" applyFill="1" applyBorder="1" applyAlignment="1">
      <alignment horizontal="left" vertical="center" wrapText="1"/>
    </xf>
    <xf numFmtId="0" fontId="16" fillId="3" borderId="1" xfId="45" applyFont="1" applyFill="1" applyBorder="1" applyProtection="1">
      <alignment horizontal="left" vertical="center"/>
      <protection locked="0"/>
    </xf>
    <xf numFmtId="0" fontId="16" fillId="3" borderId="1" xfId="45" applyFont="1" applyFill="1" applyBorder="1" applyAlignment="1" applyProtection="1">
      <alignment horizontal="left" vertical="center"/>
      <protection locked="0"/>
    </xf>
    <xf numFmtId="0" fontId="9" fillId="2" borderId="1" xfId="8" applyFill="1" applyBorder="1" applyAlignment="1">
      <alignment horizontal="center" vertical="center"/>
    </xf>
    <xf numFmtId="0" fontId="2" fillId="0" borderId="0" xfId="1" applyAlignment="1">
      <alignment horizontal="center" vertical="center"/>
    </xf>
    <xf numFmtId="0" fontId="9" fillId="0" borderId="7" xfId="8" applyBorder="1" applyAlignment="1">
      <alignment horizontal="left" vertical="center" wrapText="1"/>
    </xf>
    <xf numFmtId="0" fontId="8" fillId="0" borderId="0" xfId="4" applyFont="1" applyAlignment="1">
      <alignment horizontal="center" vertical="center" wrapText="1"/>
    </xf>
    <xf numFmtId="0" fontId="2" fillId="0" borderId="0" xfId="1" applyAlignment="1">
      <alignment horizontal="left" vertical="center"/>
    </xf>
    <xf numFmtId="0" fontId="11" fillId="0" borderId="0" xfId="27" applyFont="1" applyAlignment="1"/>
    <xf numFmtId="0" fontId="18" fillId="0" borderId="0" xfId="27" applyFont="1" applyAlignment="1"/>
    <xf numFmtId="0" fontId="29" fillId="0" borderId="0" xfId="8" applyFont="1" applyAlignment="1">
      <alignment horizontal="left"/>
    </xf>
    <xf numFmtId="0" fontId="30" fillId="0" borderId="0" xfId="8" applyFont="1" applyAlignment="1">
      <alignment horizontal="left"/>
    </xf>
    <xf numFmtId="0" fontId="28" fillId="0" borderId="0" xfId="8" applyFont="1" applyAlignment="1">
      <alignment horizontal="right" vertical="center"/>
    </xf>
    <xf numFmtId="0" fontId="31" fillId="0" borderId="0" xfId="4" applyFont="1" applyAlignment="1">
      <alignment horizontal="center" vertical="center" wrapText="1"/>
    </xf>
    <xf numFmtId="0" fontId="33" fillId="2" borderId="1" xfId="8" applyFont="1" applyFill="1" applyBorder="1" applyAlignment="1">
      <alignment horizontal="center" vertical="center"/>
    </xf>
    <xf numFmtId="0" fontId="34" fillId="0" borderId="0" xfId="1" applyFont="1" applyAlignment="1">
      <alignment horizontal="right" vertical="center"/>
    </xf>
    <xf numFmtId="0" fontId="35" fillId="0" borderId="0" xfId="1" applyFont="1" applyFill="1" applyBorder="1" applyAlignment="1">
      <alignment horizontal="left" vertical="center" indent="1"/>
    </xf>
    <xf numFmtId="0" fontId="36" fillId="0" borderId="0" xfId="45" applyFont="1">
      <alignment horizontal="left" vertical="center"/>
    </xf>
    <xf numFmtId="0" fontId="29" fillId="0" borderId="0" xfId="45" applyFont="1" applyAlignment="1">
      <alignment horizontal="right" vertical="center"/>
    </xf>
    <xf numFmtId="0" fontId="28" fillId="0" borderId="0" xfId="45" applyFont="1" applyAlignment="1">
      <alignment horizontal="right" vertical="center"/>
    </xf>
    <xf numFmtId="179" fontId="15" fillId="0" borderId="0" xfId="45" applyNumberFormat="1" applyAlignment="1">
      <alignment horizontal="center" vertical="center"/>
    </xf>
    <xf numFmtId="0" fontId="2" fillId="0" borderId="0" xfId="1" applyAlignment="1">
      <alignment horizontal="center" vertical="center"/>
    </xf>
    <xf numFmtId="0" fontId="9" fillId="2" borderId="2" xfId="8" applyFill="1" applyBorder="1" applyAlignment="1">
      <alignment horizontal="left" vertical="center"/>
    </xf>
    <xf numFmtId="0" fontId="9" fillId="2" borderId="3" xfId="8" applyFill="1" applyBorder="1" applyAlignment="1">
      <alignment horizontal="left" vertical="center"/>
    </xf>
    <xf numFmtId="0" fontId="9" fillId="2" borderId="4" xfId="8" applyFill="1" applyBorder="1" applyAlignment="1">
      <alignment horizontal="left" vertical="center"/>
    </xf>
    <xf numFmtId="0" fontId="29" fillId="0" borderId="8" xfId="45" applyFont="1" applyBorder="1" applyAlignment="1">
      <alignment horizontal="left" vertical="center" wrapText="1"/>
    </xf>
    <xf numFmtId="0" fontId="15" fillId="0" borderId="9" xfId="45" applyBorder="1" applyAlignment="1">
      <alignment horizontal="left" vertical="center" wrapText="1"/>
    </xf>
    <xf numFmtId="0" fontId="6" fillId="0" borderId="10" xfId="331" applyBorder="1" applyAlignment="1">
      <alignment horizontal="left" vertical="center" wrapText="1"/>
    </xf>
    <xf numFmtId="0" fontId="15" fillId="0" borderId="11" xfId="45" applyBorder="1" applyAlignment="1">
      <alignment horizontal="left" vertical="center" wrapText="1"/>
    </xf>
    <xf numFmtId="0" fontId="9" fillId="0" borderId="6" xfId="8" applyBorder="1" applyAlignment="1">
      <alignment horizontal="left" vertical="center" wrapText="1"/>
    </xf>
    <xf numFmtId="0" fontId="9" fillId="0" borderId="7" xfId="8" applyBorder="1" applyAlignment="1">
      <alignment horizontal="left" vertical="center" wrapText="1"/>
    </xf>
    <xf numFmtId="0" fontId="15" fillId="0" borderId="8" xfId="45" applyBorder="1" applyAlignment="1">
      <alignment horizontal="left" vertical="center" wrapText="1"/>
    </xf>
    <xf numFmtId="0" fontId="15" fillId="0" borderId="13" xfId="45" applyBorder="1" applyAlignment="1">
      <alignment horizontal="left" vertical="center" wrapText="1"/>
    </xf>
    <xf numFmtId="0" fontId="15" fillId="0" borderId="14" xfId="45" applyBorder="1" applyAlignment="1">
      <alignment horizontal="left" vertical="center" wrapText="1"/>
    </xf>
    <xf numFmtId="0" fontId="15" fillId="0" borderId="10" xfId="45" applyBorder="1" applyAlignment="1">
      <alignment horizontal="left" vertical="center" wrapText="1"/>
    </xf>
    <xf numFmtId="0" fontId="15" fillId="0" borderId="2" xfId="45" applyBorder="1" applyAlignment="1">
      <alignment horizontal="left" vertical="center" wrapText="1"/>
    </xf>
    <xf numFmtId="0" fontId="15" fillId="0" borderId="4" xfId="45" applyBorder="1" applyAlignment="1">
      <alignment horizontal="left" vertical="center" wrapText="1"/>
    </xf>
    <xf numFmtId="0" fontId="15" fillId="0" borderId="2" xfId="45" applyFont="1" applyBorder="1" applyAlignment="1">
      <alignment horizontal="left" vertical="center" wrapText="1"/>
    </xf>
    <xf numFmtId="0" fontId="9" fillId="0" borderId="5" xfId="8" applyBorder="1" applyAlignment="1">
      <alignment horizontal="left" vertical="center" wrapText="1"/>
    </xf>
    <xf numFmtId="0" fontId="9" fillId="2" borderId="5" xfId="8" applyFill="1" applyBorder="1" applyAlignment="1">
      <alignment horizontal="center" vertical="center"/>
    </xf>
    <xf numFmtId="0" fontId="9" fillId="2" borderId="7" xfId="8" applyFill="1" applyBorder="1" applyAlignment="1">
      <alignment horizontal="center" vertical="center"/>
    </xf>
    <xf numFmtId="0" fontId="9" fillId="2" borderId="8" xfId="8" applyFill="1" applyBorder="1" applyAlignment="1">
      <alignment horizontal="center" vertical="center"/>
    </xf>
    <xf numFmtId="0" fontId="9" fillId="2" borderId="10" xfId="8" applyFill="1" applyBorder="1" applyAlignment="1">
      <alignment horizontal="center" vertical="center"/>
    </xf>
    <xf numFmtId="0" fontId="9" fillId="2" borderId="1" xfId="8" applyFill="1" applyBorder="1" applyAlignment="1">
      <alignment horizontal="center" vertical="center"/>
    </xf>
    <xf numFmtId="0" fontId="9" fillId="2" borderId="5" xfId="8" applyFill="1" applyBorder="1" applyAlignment="1">
      <alignment horizontal="center" vertical="center" wrapText="1"/>
    </xf>
    <xf numFmtId="0" fontId="26" fillId="0" borderId="0" xfId="5" applyFont="1" applyAlignment="1">
      <alignment horizontal="left" vertical="center"/>
    </xf>
    <xf numFmtId="0" fontId="26" fillId="0" borderId="14" xfId="5" applyFont="1" applyBorder="1" applyAlignment="1">
      <alignment horizontal="left" vertical="center"/>
    </xf>
    <xf numFmtId="0" fontId="17" fillId="3" borderId="2" xfId="1" applyFont="1" applyFill="1" applyBorder="1" applyProtection="1">
      <alignment horizontal="left" vertical="center"/>
      <protection locked="0"/>
    </xf>
    <xf numFmtId="0" fontId="17" fillId="3" borderId="3" xfId="1" applyFont="1" applyFill="1" applyBorder="1" applyProtection="1">
      <alignment horizontal="left" vertical="center"/>
      <protection locked="0"/>
    </xf>
    <xf numFmtId="0" fontId="17" fillId="3" borderId="4" xfId="1" applyFont="1" applyFill="1" applyBorder="1" applyProtection="1">
      <alignment horizontal="left" vertical="center"/>
      <protection locked="0"/>
    </xf>
    <xf numFmtId="178" fontId="17" fillId="3" borderId="2" xfId="1" applyNumberFormat="1" applyFont="1" applyFill="1" applyBorder="1" applyProtection="1">
      <alignment horizontal="left" vertical="center"/>
      <protection locked="0"/>
    </xf>
    <xf numFmtId="178" fontId="17" fillId="3" borderId="3" xfId="1" applyNumberFormat="1" applyFont="1" applyFill="1" applyBorder="1" applyProtection="1">
      <alignment horizontal="left" vertical="center"/>
      <protection locked="0"/>
    </xf>
    <xf numFmtId="178" fontId="17" fillId="3" borderId="4" xfId="1" applyNumberFormat="1" applyFont="1" applyFill="1" applyBorder="1" applyProtection="1">
      <alignment horizontal="left" vertical="center"/>
      <protection locked="0"/>
    </xf>
    <xf numFmtId="0" fontId="17" fillId="3" borderId="2" xfId="27" applyFont="1" applyFill="1" applyBorder="1" applyAlignment="1" applyProtection="1">
      <alignment horizontal="left" vertical="center"/>
      <protection locked="0"/>
    </xf>
    <xf numFmtId="0" fontId="17" fillId="3" borderId="3" xfId="27" applyFont="1" applyFill="1" applyBorder="1" applyAlignment="1" applyProtection="1">
      <alignment horizontal="left" vertical="center"/>
      <protection locked="0"/>
    </xf>
    <xf numFmtId="0" fontId="17" fillId="3" borderId="4" xfId="27" applyFont="1" applyFill="1" applyBorder="1" applyAlignment="1" applyProtection="1">
      <alignment horizontal="left" vertical="center"/>
      <protection locked="0"/>
    </xf>
    <xf numFmtId="0" fontId="9" fillId="4" borderId="2" xfId="8" applyFill="1" applyBorder="1">
      <alignment horizontal="center" vertical="center"/>
    </xf>
    <xf numFmtId="0" fontId="9" fillId="4" borderId="3" xfId="8" applyFill="1" applyBorder="1">
      <alignment horizontal="center" vertical="center"/>
    </xf>
    <xf numFmtId="0" fontId="9" fillId="4" borderId="4" xfId="8" applyFill="1" applyBorder="1">
      <alignment horizontal="center" vertical="center"/>
    </xf>
    <xf numFmtId="0" fontId="28" fillId="2" borderId="5" xfId="8" applyFont="1" applyFill="1" applyBorder="1" applyAlignment="1">
      <alignment horizontal="center" vertical="center"/>
    </xf>
    <xf numFmtId="0" fontId="28" fillId="2" borderId="8" xfId="8" applyFont="1" applyFill="1" applyBorder="1" applyAlignment="1">
      <alignment horizontal="center" vertical="center"/>
    </xf>
    <xf numFmtId="0" fontId="27" fillId="0" borderId="12" xfId="6" applyFont="1" applyBorder="1" applyAlignment="1">
      <alignment horizontal="left" vertical="center"/>
    </xf>
    <xf numFmtId="0" fontId="27" fillId="0" borderId="11" xfId="6" applyFont="1" applyBorder="1" applyAlignment="1">
      <alignment horizontal="left" vertical="center"/>
    </xf>
    <xf numFmtId="177" fontId="17" fillId="3" borderId="2" xfId="1" applyNumberFormat="1" applyFont="1" applyFill="1" applyBorder="1" applyAlignment="1" applyProtection="1">
      <alignment horizontal="center" vertical="center"/>
      <protection locked="0"/>
    </xf>
    <xf numFmtId="177" fontId="17" fillId="3" borderId="3" xfId="1" applyNumberFormat="1" applyFont="1" applyFill="1" applyBorder="1" applyAlignment="1" applyProtection="1">
      <alignment horizontal="center" vertical="center"/>
      <protection locked="0"/>
    </xf>
    <xf numFmtId="177" fontId="17" fillId="3" borderId="4" xfId="1" applyNumberFormat="1" applyFont="1" applyFill="1" applyBorder="1" applyAlignment="1" applyProtection="1">
      <alignment horizontal="center" vertical="center"/>
      <protection locked="0"/>
    </xf>
    <xf numFmtId="0" fontId="25" fillId="0" borderId="0" xfId="5" applyFont="1" applyAlignment="1">
      <alignment horizontal="center" vertical="center"/>
    </xf>
    <xf numFmtId="0" fontId="37" fillId="0" borderId="1" xfId="45" applyFont="1" applyFill="1" applyBorder="1" applyAlignment="1">
      <alignment horizontal="left" vertical="center" wrapText="1"/>
    </xf>
    <xf numFmtId="0" fontId="38" fillId="0" borderId="1" xfId="45" applyFont="1" applyFill="1" applyBorder="1" applyAlignment="1">
      <alignment horizontal="left" vertical="center" wrapText="1"/>
    </xf>
    <xf numFmtId="0" fontId="39" fillId="2" borderId="1" xfId="8" applyFont="1" applyFill="1" applyBorder="1" applyAlignment="1">
      <alignment horizontal="left" vertical="center" wrapText="1"/>
    </xf>
    <xf numFmtId="0" fontId="39" fillId="2" borderId="1" xfId="8" applyFont="1" applyFill="1" applyBorder="1" applyAlignment="1">
      <alignment horizontal="left" vertical="center"/>
    </xf>
  </cellXfs>
  <cellStyles count="332">
    <cellStyle name="Hyperlink 2" xfId="28"/>
    <cellStyle name="ICRHB Document Title" xfId="4"/>
    <cellStyle name="ICRHB Normal" xfId="1"/>
    <cellStyle name="ICRHB Paragraph Header" xfId="7"/>
    <cellStyle name="ICRHB Section Header" xfId="5"/>
    <cellStyle name="ICRHB Section Subheader" xfId="6"/>
    <cellStyle name="ICRHB Table Header" xfId="8"/>
    <cellStyle name="ICRHB Table Text" xfId="45"/>
    <cellStyle name="Normal 2" xfId="29"/>
    <cellStyle name="Normal 2 2" xfId="27"/>
    <cellStyle name="Normal 3" xfId="30"/>
    <cellStyle name="一般" xfId="0" builtinId="0"/>
    <cellStyle name="已瀏覽過的超連結" xfId="3" builtinId="9" hidden="1"/>
    <cellStyle name="已瀏覽過的超連結" xfId="10" builtinId="9" hidden="1"/>
    <cellStyle name="已瀏覽過的超連結" xfId="12" builtinId="9" hidden="1"/>
    <cellStyle name="已瀏覽過的超連結" xfId="14" builtinId="9" hidden="1"/>
    <cellStyle name="已瀏覽過的超連結" xfId="16" builtinId="9" hidden="1"/>
    <cellStyle name="已瀏覽過的超連結" xfId="18" builtinId="9" hidden="1"/>
    <cellStyle name="已瀏覽過的超連結" xfId="20" builtinId="9" hidden="1"/>
    <cellStyle name="已瀏覽過的超連結" xfId="22" builtinId="9" hidden="1"/>
    <cellStyle name="已瀏覽過的超連結" xfId="24" builtinId="9" hidden="1"/>
    <cellStyle name="已瀏覽過的超連結" xfId="26" builtinId="9" hidden="1"/>
    <cellStyle name="已瀏覽過的超連結" xfId="31" builtinId="9" hidden="1"/>
    <cellStyle name="已瀏覽過的超連結" xfId="32" builtinId="9" hidden="1"/>
    <cellStyle name="已瀏覽過的超連結" xfId="33" builtinId="9" hidden="1"/>
    <cellStyle name="已瀏覽過的超連結" xfId="34" builtinId="9" hidden="1"/>
    <cellStyle name="已瀏覽過的超連結" xfId="35" builtinId="9" hidden="1"/>
    <cellStyle name="已瀏覽過的超連結" xfId="36" builtinId="9" hidden="1"/>
    <cellStyle name="已瀏覽過的超連結" xfId="38" builtinId="9" hidden="1"/>
    <cellStyle name="已瀏覽過的超連結" xfId="40" builtinId="9" hidden="1"/>
    <cellStyle name="已瀏覽過的超連結" xfId="42" builtinId="9" hidden="1"/>
    <cellStyle name="已瀏覽過的超連結" xfId="44" builtinId="9" hidden="1"/>
    <cellStyle name="已瀏覽過的超連結" xfId="47" builtinId="9" hidden="1"/>
    <cellStyle name="已瀏覽過的超連結" xfId="49" builtinId="9" hidden="1"/>
    <cellStyle name="已瀏覽過的超連結" xfId="51" builtinId="9" hidden="1"/>
    <cellStyle name="已瀏覽過的超連結" xfId="53" builtinId="9" hidden="1"/>
    <cellStyle name="已瀏覽過的超連結" xfId="55" builtinId="9" hidden="1"/>
    <cellStyle name="已瀏覽過的超連結" xfId="57" builtinId="9" hidden="1"/>
    <cellStyle name="已瀏覽過的超連結" xfId="59" builtinId="9" hidden="1"/>
    <cellStyle name="已瀏覽過的超連結" xfId="61" builtinId="9" hidden="1"/>
    <cellStyle name="已瀏覽過的超連結" xfId="63" builtinId="9" hidden="1"/>
    <cellStyle name="已瀏覽過的超連結" xfId="65" builtinId="9" hidden="1"/>
    <cellStyle name="已瀏覽過的超連結" xfId="67" builtinId="9" hidden="1"/>
    <cellStyle name="已瀏覽過的超連結" xfId="69" builtinId="9" hidden="1"/>
    <cellStyle name="已瀏覽過的超連結" xfId="71" builtinId="9" hidden="1"/>
    <cellStyle name="已瀏覽過的超連結" xfId="72" builtinId="9" hidden="1"/>
    <cellStyle name="已瀏覽過的超連結" xfId="73" builtinId="9" hidden="1"/>
    <cellStyle name="已瀏覽過的超連結" xfId="74" builtinId="9" hidden="1"/>
    <cellStyle name="已瀏覽過的超連結" xfId="75" builtinId="9" hidden="1"/>
    <cellStyle name="已瀏覽過的超連結" xfId="76" builtinId="9" hidden="1"/>
    <cellStyle name="已瀏覽過的超連結" xfId="77" builtinId="9" hidden="1"/>
    <cellStyle name="已瀏覽過的超連結" xfId="78" builtinId="9" hidden="1"/>
    <cellStyle name="已瀏覽過的超連結" xfId="79" builtinId="9" hidden="1"/>
    <cellStyle name="已瀏覽過的超連結" xfId="80" builtinId="9" hidden="1"/>
    <cellStyle name="已瀏覽過的超連結" xfId="81" builtinId="9" hidden="1"/>
    <cellStyle name="已瀏覽過的超連結" xfId="82" builtinId="9" hidden="1"/>
    <cellStyle name="已瀏覽過的超連結" xfId="83" builtinId="9" hidden="1"/>
    <cellStyle name="已瀏覽過的超連結" xfId="84" builtinId="9" hidden="1"/>
    <cellStyle name="已瀏覽過的超連結" xfId="85" builtinId="9" hidden="1"/>
    <cellStyle name="已瀏覽過的超連結" xfId="86" builtinId="9" hidden="1"/>
    <cellStyle name="已瀏覽過的超連結" xfId="87" builtinId="9" hidden="1"/>
    <cellStyle name="已瀏覽過的超連結" xfId="88" builtinId="9" hidden="1"/>
    <cellStyle name="已瀏覽過的超連結" xfId="89" builtinId="9" hidden="1"/>
    <cellStyle name="已瀏覽過的超連結" xfId="90" builtinId="9" hidden="1"/>
    <cellStyle name="已瀏覽過的超連結" xfId="91" builtinId="9" hidden="1"/>
    <cellStyle name="已瀏覽過的超連結" xfId="92" builtinId="9" hidden="1"/>
    <cellStyle name="已瀏覽過的超連結" xfId="93" builtinId="9" hidden="1"/>
    <cellStyle name="已瀏覽過的超連結" xfId="94" builtinId="9" hidden="1"/>
    <cellStyle name="已瀏覽過的超連結" xfId="96" builtinId="9" hidden="1"/>
    <cellStyle name="已瀏覽過的超連結" xfId="98" builtinId="9" hidden="1"/>
    <cellStyle name="已瀏覽過的超連結" xfId="100" builtinId="9" hidden="1"/>
    <cellStyle name="已瀏覽過的超連結" xfId="102" builtinId="9" hidden="1"/>
    <cellStyle name="已瀏覽過的超連結" xfId="104" builtinId="9" hidden="1"/>
    <cellStyle name="已瀏覽過的超連結" xfId="106" builtinId="9" hidden="1"/>
    <cellStyle name="已瀏覽過的超連結" xfId="108" builtinId="9" hidden="1"/>
    <cellStyle name="已瀏覽過的超連結" xfId="110" builtinId="9" hidden="1"/>
    <cellStyle name="已瀏覽過的超連結" xfId="112" builtinId="9" hidden="1"/>
    <cellStyle name="已瀏覽過的超連結" xfId="114" builtinId="9" hidden="1"/>
    <cellStyle name="已瀏覽過的超連結" xfId="116" builtinId="9" hidden="1"/>
    <cellStyle name="已瀏覽過的超連結" xfId="118" builtinId="9" hidden="1"/>
    <cellStyle name="已瀏覽過的超連結" xfId="120" builtinId="9" hidden="1"/>
    <cellStyle name="已瀏覽過的超連結" xfId="122" builtinId="9" hidden="1"/>
    <cellStyle name="已瀏覽過的超連結" xfId="124" builtinId="9" hidden="1"/>
    <cellStyle name="已瀏覽過的超連結" xfId="126" builtinId="9" hidden="1"/>
    <cellStyle name="已瀏覽過的超連結" xfId="128" builtinId="9" hidden="1"/>
    <cellStyle name="已瀏覽過的超連結" xfId="130" builtinId="9" hidden="1"/>
    <cellStyle name="已瀏覽過的超連結" xfId="132" builtinId="9" hidden="1"/>
    <cellStyle name="已瀏覽過的超連結" xfId="134" builtinId="9" hidden="1"/>
    <cellStyle name="已瀏覽過的超連結" xfId="136" builtinId="9" hidden="1"/>
    <cellStyle name="已瀏覽過的超連結" xfId="138" builtinId="9" hidden="1"/>
    <cellStyle name="已瀏覽過的超連結" xfId="140" builtinId="9" hidden="1"/>
    <cellStyle name="已瀏覽過的超連結" xfId="142" builtinId="9" hidden="1"/>
    <cellStyle name="已瀏覽過的超連結" xfId="144" builtinId="9" hidden="1"/>
    <cellStyle name="已瀏覽過的超連結" xfId="146" builtinId="9" hidden="1"/>
    <cellStyle name="已瀏覽過的超連結" xfId="148" builtinId="9" hidden="1"/>
    <cellStyle name="已瀏覽過的超連結" xfId="150" builtinId="9" hidden="1"/>
    <cellStyle name="已瀏覽過的超連結" xfId="152" builtinId="9" hidden="1"/>
    <cellStyle name="已瀏覽過的超連結" xfId="154" builtinId="9" hidden="1"/>
    <cellStyle name="已瀏覽過的超連結" xfId="156" builtinId="9" hidden="1"/>
    <cellStyle name="已瀏覽過的超連結" xfId="158" builtinId="9" hidden="1"/>
    <cellStyle name="已瀏覽過的超連結" xfId="160" builtinId="9" hidden="1"/>
    <cellStyle name="已瀏覽過的超連結" xfId="162" builtinId="9" hidden="1"/>
    <cellStyle name="已瀏覽過的超連結" xfId="164" builtinId="9" hidden="1"/>
    <cellStyle name="已瀏覽過的超連結" xfId="166" builtinId="9" hidden="1"/>
    <cellStyle name="已瀏覽過的超連結" xfId="168" builtinId="9" hidden="1"/>
    <cellStyle name="已瀏覽過的超連結" xfId="170" builtinId="9" hidden="1"/>
    <cellStyle name="已瀏覽過的超連結" xfId="172" builtinId="9" hidden="1"/>
    <cellStyle name="已瀏覽過的超連結" xfId="174" builtinId="9" hidden="1"/>
    <cellStyle name="已瀏覽過的超連結" xfId="176" builtinId="9" hidden="1"/>
    <cellStyle name="已瀏覽過的超連結" xfId="178" builtinId="9" hidden="1"/>
    <cellStyle name="已瀏覽過的超連結" xfId="180" builtinId="9" hidden="1"/>
    <cellStyle name="已瀏覽過的超連結" xfId="182" builtinId="9" hidden="1"/>
    <cellStyle name="已瀏覽過的超連結" xfId="184" builtinId="9" hidden="1"/>
    <cellStyle name="已瀏覽過的超連結" xfId="186" builtinId="9" hidden="1"/>
    <cellStyle name="已瀏覽過的超連結" xfId="188" builtinId="9" hidden="1"/>
    <cellStyle name="已瀏覽過的超連結" xfId="190" builtinId="9" hidden="1"/>
    <cellStyle name="已瀏覽過的超連結" xfId="192" builtinId="9" hidden="1"/>
    <cellStyle name="已瀏覽過的超連結" xfId="194" builtinId="9" hidden="1"/>
    <cellStyle name="已瀏覽過的超連結" xfId="196" builtinId="9" hidden="1"/>
    <cellStyle name="已瀏覽過的超連結" xfId="198" builtinId="9" hidden="1"/>
    <cellStyle name="已瀏覽過的超連結" xfId="200" builtinId="9" hidden="1"/>
    <cellStyle name="已瀏覽過的超連結" xfId="202" builtinId="9" hidden="1"/>
    <cellStyle name="已瀏覽過的超連結" xfId="204" builtinId="9" hidden="1"/>
    <cellStyle name="已瀏覽過的超連結" xfId="206" builtinId="9" hidden="1"/>
    <cellStyle name="已瀏覽過的超連結" xfId="208" builtinId="9" hidden="1"/>
    <cellStyle name="已瀏覽過的超連結" xfId="210" builtinId="9" hidden="1"/>
    <cellStyle name="已瀏覽過的超連結" xfId="212" builtinId="9" hidden="1"/>
    <cellStyle name="已瀏覽過的超連結" xfId="214" builtinId="9" hidden="1"/>
    <cellStyle name="已瀏覽過的超連結" xfId="216" builtinId="9" hidden="1"/>
    <cellStyle name="已瀏覽過的超連結" xfId="218" builtinId="9" hidden="1"/>
    <cellStyle name="已瀏覽過的超連結" xfId="220" builtinId="9" hidden="1"/>
    <cellStyle name="已瀏覽過的超連結" xfId="222" builtinId="9" hidden="1"/>
    <cellStyle name="已瀏覽過的超連結" xfId="224" builtinId="9" hidden="1"/>
    <cellStyle name="已瀏覽過的超連結" xfId="226" builtinId="9" hidden="1"/>
    <cellStyle name="已瀏覽過的超連結" xfId="228" builtinId="9" hidden="1"/>
    <cellStyle name="已瀏覽過的超連結" xfId="230" builtinId="9" hidden="1"/>
    <cellStyle name="已瀏覽過的超連結" xfId="232" builtinId="9" hidden="1"/>
    <cellStyle name="已瀏覽過的超連結" xfId="234" builtinId="9" hidden="1"/>
    <cellStyle name="已瀏覽過的超連結" xfId="236" builtinId="9" hidden="1"/>
    <cellStyle name="已瀏覽過的超連結" xfId="238" builtinId="9" hidden="1"/>
    <cellStyle name="已瀏覽過的超連結" xfId="240" builtinId="9" hidden="1"/>
    <cellStyle name="已瀏覽過的超連結" xfId="242" builtinId="9" hidden="1"/>
    <cellStyle name="已瀏覽過的超連結" xfId="244" builtinId="9" hidden="1"/>
    <cellStyle name="已瀏覽過的超連結" xfId="246" builtinId="9" hidden="1"/>
    <cellStyle name="已瀏覽過的超連結" xfId="248" builtinId="9" hidden="1"/>
    <cellStyle name="已瀏覽過的超連結" xfId="250" builtinId="9" hidden="1"/>
    <cellStyle name="已瀏覽過的超連結" xfId="252" builtinId="9" hidden="1"/>
    <cellStyle name="已瀏覽過的超連結" xfId="254" builtinId="9" hidden="1"/>
    <cellStyle name="已瀏覽過的超連結" xfId="256" builtinId="9" hidden="1"/>
    <cellStyle name="已瀏覽過的超連結" xfId="258" builtinId="9" hidden="1"/>
    <cellStyle name="已瀏覽過的超連結" xfId="260" builtinId="9" hidden="1"/>
    <cellStyle name="已瀏覽過的超連結" xfId="262" builtinId="9" hidden="1"/>
    <cellStyle name="已瀏覽過的超連結" xfId="264" builtinId="9" hidden="1"/>
    <cellStyle name="已瀏覽過的超連結" xfId="266" builtinId="9" hidden="1"/>
    <cellStyle name="已瀏覽過的超連結" xfId="268" builtinId="9" hidden="1"/>
    <cellStyle name="已瀏覽過的超連結" xfId="270" builtinId="9" hidden="1"/>
    <cellStyle name="已瀏覽過的超連結" xfId="272" builtinId="9" hidden="1"/>
    <cellStyle name="已瀏覽過的超連結" xfId="274" builtinId="9" hidden="1"/>
    <cellStyle name="已瀏覽過的超連結" xfId="276" builtinId="9" hidden="1"/>
    <cellStyle name="已瀏覽過的超連結" xfId="278" builtinId="9" hidden="1"/>
    <cellStyle name="已瀏覽過的超連結" xfId="280" builtinId="9" hidden="1"/>
    <cellStyle name="已瀏覽過的超連結" xfId="282" builtinId="9" hidden="1"/>
    <cellStyle name="已瀏覽過的超連結" xfId="284" builtinId="9" hidden="1"/>
    <cellStyle name="已瀏覽過的超連結" xfId="286" builtinId="9" hidden="1"/>
    <cellStyle name="已瀏覽過的超連結" xfId="288" builtinId="9" hidden="1"/>
    <cellStyle name="已瀏覽過的超連結" xfId="290" builtinId="9" hidden="1"/>
    <cellStyle name="已瀏覽過的超連結" xfId="292" builtinId="9" hidden="1"/>
    <cellStyle name="已瀏覽過的超連結" xfId="294" builtinId="9" hidden="1"/>
    <cellStyle name="已瀏覽過的超連結" xfId="296" builtinId="9" hidden="1"/>
    <cellStyle name="已瀏覽過的超連結" xfId="298" builtinId="9" hidden="1"/>
    <cellStyle name="已瀏覽過的超連結" xfId="300" builtinId="9" hidden="1"/>
    <cellStyle name="已瀏覽過的超連結" xfId="302" builtinId="9" hidden="1"/>
    <cellStyle name="已瀏覽過的超連結" xfId="304" builtinId="9" hidden="1"/>
    <cellStyle name="已瀏覽過的超連結" xfId="306" builtinId="9" hidden="1"/>
    <cellStyle name="已瀏覽過的超連結" xfId="308" builtinId="9" hidden="1"/>
    <cellStyle name="已瀏覽過的超連結" xfId="310" builtinId="9" hidden="1"/>
    <cellStyle name="已瀏覽過的超連結" xfId="312" builtinId="9" hidden="1"/>
    <cellStyle name="已瀏覽過的超連結" xfId="314" builtinId="9" hidden="1"/>
    <cellStyle name="已瀏覽過的超連結" xfId="316" builtinId="9" hidden="1"/>
    <cellStyle name="已瀏覽過的超連結" xfId="318" builtinId="9" hidden="1"/>
    <cellStyle name="已瀏覽過的超連結" xfId="320" builtinId="9" hidden="1"/>
    <cellStyle name="已瀏覽過的超連結" xfId="322" builtinId="9" hidden="1"/>
    <cellStyle name="已瀏覽過的超連結" xfId="324" builtinId="9" hidden="1"/>
    <cellStyle name="已瀏覽過的超連結" xfId="326" builtinId="9" hidden="1"/>
    <cellStyle name="已瀏覽過的超連結" xfId="328" builtinId="9" hidden="1"/>
    <cellStyle name="已瀏覽過的超連結" xfId="330" builtinId="9" hidden="1"/>
    <cellStyle name="超連結" xfId="2" builtinId="8" hidden="1"/>
    <cellStyle name="超連結" xfId="9" builtinId="8" hidden="1"/>
    <cellStyle name="超連結" xfId="11" builtinId="8" hidden="1"/>
    <cellStyle name="超連結" xfId="13" builtinId="8" hidden="1"/>
    <cellStyle name="超連結" xfId="15" builtinId="8" hidden="1"/>
    <cellStyle name="超連結" xfId="17" builtinId="8" hidden="1"/>
    <cellStyle name="超連結" xfId="19" builtinId="8" hidden="1"/>
    <cellStyle name="超連結" xfId="21" builtinId="8" hidden="1"/>
    <cellStyle name="超連結" xfId="23" builtinId="8" hidden="1"/>
    <cellStyle name="超連結" xfId="25" builtinId="8" hidden="1"/>
    <cellStyle name="超連結" xfId="37" builtinId="8" hidden="1"/>
    <cellStyle name="超連結" xfId="39" builtinId="8" hidden="1"/>
    <cellStyle name="超連結" xfId="41" builtinId="8" hidden="1"/>
    <cellStyle name="超連結" xfId="43" builtinId="8" hidden="1"/>
    <cellStyle name="超連結" xfId="46" builtinId="8" hidden="1"/>
    <cellStyle name="超連結" xfId="48" builtinId="8" hidden="1"/>
    <cellStyle name="超連結" xfId="50" builtinId="8" hidden="1"/>
    <cellStyle name="超連結" xfId="52" builtinId="8" hidden="1"/>
    <cellStyle name="超連結" xfId="54" builtinId="8" hidden="1"/>
    <cellStyle name="超連結" xfId="56" builtinId="8" hidden="1"/>
    <cellStyle name="超連結" xfId="58" builtinId="8" hidden="1"/>
    <cellStyle name="超連結" xfId="60" builtinId="8" hidden="1"/>
    <cellStyle name="超連結" xfId="62" builtinId="8" hidden="1"/>
    <cellStyle name="超連結" xfId="64" builtinId="8" hidden="1"/>
    <cellStyle name="超連結" xfId="66" builtinId="8" hidden="1"/>
    <cellStyle name="超連結" xfId="68" builtinId="8" hidden="1"/>
    <cellStyle name="超連結" xfId="70" builtinId="8" hidden="1"/>
    <cellStyle name="超連結" xfId="95" builtinId="8" hidden="1"/>
    <cellStyle name="超連結" xfId="97" builtinId="8" hidden="1"/>
    <cellStyle name="超連結" xfId="99" builtinId="8" hidden="1"/>
    <cellStyle name="超連結" xfId="101" builtinId="8" hidden="1"/>
    <cellStyle name="超連結" xfId="103" builtinId="8" hidden="1"/>
    <cellStyle name="超連結" xfId="105" builtinId="8" hidden="1"/>
    <cellStyle name="超連結" xfId="107" builtinId="8" hidden="1"/>
    <cellStyle name="超連結" xfId="109" builtinId="8" hidden="1"/>
    <cellStyle name="超連結" xfId="111" builtinId="8" hidden="1"/>
    <cellStyle name="超連結" xfId="113" builtinId="8" hidden="1"/>
    <cellStyle name="超連結" xfId="115" builtinId="8" hidden="1"/>
    <cellStyle name="超連結" xfId="117" builtinId="8" hidden="1"/>
    <cellStyle name="超連結" xfId="119" builtinId="8" hidden="1"/>
    <cellStyle name="超連結" xfId="121" builtinId="8" hidden="1"/>
    <cellStyle name="超連結" xfId="123" builtinId="8" hidden="1"/>
    <cellStyle name="超連結" xfId="125" builtinId="8" hidden="1"/>
    <cellStyle name="超連結" xfId="127" builtinId="8" hidden="1"/>
    <cellStyle name="超連結" xfId="129" builtinId="8" hidden="1"/>
    <cellStyle name="超連結" xfId="131" builtinId="8" hidden="1"/>
    <cellStyle name="超連結" xfId="133" builtinId="8" hidden="1"/>
    <cellStyle name="超連結" xfId="135" builtinId="8" hidden="1"/>
    <cellStyle name="超連結" xfId="137" builtinId="8" hidden="1"/>
    <cellStyle name="超連結" xfId="139" builtinId="8" hidden="1"/>
    <cellStyle name="超連結" xfId="141" builtinId="8" hidden="1"/>
    <cellStyle name="超連結" xfId="143" builtinId="8" hidden="1"/>
    <cellStyle name="超連結" xfId="145" builtinId="8" hidden="1"/>
    <cellStyle name="超連結" xfId="147" builtinId="8" hidden="1"/>
    <cellStyle name="超連結" xfId="149" builtinId="8" hidden="1"/>
    <cellStyle name="超連結" xfId="151" builtinId="8" hidden="1"/>
    <cellStyle name="超連結" xfId="153" builtinId="8" hidden="1"/>
    <cellStyle name="超連結" xfId="155" builtinId="8" hidden="1"/>
    <cellStyle name="超連結" xfId="157" builtinId="8" hidden="1"/>
    <cellStyle name="超連結" xfId="159" builtinId="8" hidden="1"/>
    <cellStyle name="超連結" xfId="161" builtinId="8" hidden="1"/>
    <cellStyle name="超連結" xfId="163" builtinId="8" hidden="1"/>
    <cellStyle name="超連結" xfId="165" builtinId="8" hidden="1"/>
    <cellStyle name="超連結" xfId="167" builtinId="8" hidden="1"/>
    <cellStyle name="超連結" xfId="169" builtinId="8" hidden="1"/>
    <cellStyle name="超連結" xfId="171" builtinId="8" hidden="1"/>
    <cellStyle name="超連結" xfId="173" builtinId="8" hidden="1"/>
    <cellStyle name="超連結" xfId="175" builtinId="8" hidden="1"/>
    <cellStyle name="超連結" xfId="177" builtinId="8" hidden="1"/>
    <cellStyle name="超連結" xfId="179" builtinId="8" hidden="1"/>
    <cellStyle name="超連結" xfId="181" builtinId="8" hidden="1"/>
    <cellStyle name="超連結" xfId="183" builtinId="8" hidden="1"/>
    <cellStyle name="超連結" xfId="185" builtinId="8" hidden="1"/>
    <cellStyle name="超連結" xfId="187" builtinId="8" hidden="1"/>
    <cellStyle name="超連結" xfId="189" builtinId="8" hidden="1"/>
    <cellStyle name="超連結" xfId="191" builtinId="8" hidden="1"/>
    <cellStyle name="超連結" xfId="193" builtinId="8" hidden="1"/>
    <cellStyle name="超連結" xfId="195" builtinId="8" hidden="1"/>
    <cellStyle name="超連結" xfId="197" builtinId="8" hidden="1"/>
    <cellStyle name="超連結" xfId="199" builtinId="8" hidden="1"/>
    <cellStyle name="超連結" xfId="201" builtinId="8" hidden="1"/>
    <cellStyle name="超連結" xfId="203" builtinId="8" hidden="1"/>
    <cellStyle name="超連結" xfId="205" builtinId="8" hidden="1"/>
    <cellStyle name="超連結" xfId="207" builtinId="8" hidden="1"/>
    <cellStyle name="超連結" xfId="209" builtinId="8" hidden="1"/>
    <cellStyle name="超連結" xfId="211" builtinId="8" hidden="1"/>
    <cellStyle name="超連結" xfId="213" builtinId="8" hidden="1"/>
    <cellStyle name="超連結" xfId="215" builtinId="8" hidden="1"/>
    <cellStyle name="超連結" xfId="217" builtinId="8" hidden="1"/>
    <cellStyle name="超連結" xfId="219" builtinId="8" hidden="1"/>
    <cellStyle name="超連結" xfId="221" builtinId="8" hidden="1"/>
    <cellStyle name="超連結" xfId="223" builtinId="8" hidden="1"/>
    <cellStyle name="超連結" xfId="225" builtinId="8" hidden="1"/>
    <cellStyle name="超連結" xfId="227" builtinId="8" hidden="1"/>
    <cellStyle name="超連結" xfId="229" builtinId="8" hidden="1"/>
    <cellStyle name="超連結" xfId="231" builtinId="8" hidden="1"/>
    <cellStyle name="超連結" xfId="233" builtinId="8" hidden="1"/>
    <cellStyle name="超連結" xfId="235" builtinId="8" hidden="1"/>
    <cellStyle name="超連結" xfId="237" builtinId="8" hidden="1"/>
    <cellStyle name="超連結" xfId="239" builtinId="8" hidden="1"/>
    <cellStyle name="超連結" xfId="241" builtinId="8" hidden="1"/>
    <cellStyle name="超連結" xfId="243" builtinId="8" hidden="1"/>
    <cellStyle name="超連結" xfId="245" builtinId="8" hidden="1"/>
    <cellStyle name="超連結" xfId="247" builtinId="8" hidden="1"/>
    <cellStyle name="超連結" xfId="249" builtinId="8" hidden="1"/>
    <cellStyle name="超連結" xfId="251" builtinId="8" hidden="1"/>
    <cellStyle name="超連結" xfId="253" builtinId="8" hidden="1"/>
    <cellStyle name="超連結" xfId="255" builtinId="8" hidden="1"/>
    <cellStyle name="超連結" xfId="257" builtinId="8" hidden="1"/>
    <cellStyle name="超連結" xfId="259" builtinId="8" hidden="1"/>
    <cellStyle name="超連結" xfId="261" builtinId="8" hidden="1"/>
    <cellStyle name="超連結" xfId="263" builtinId="8" hidden="1"/>
    <cellStyle name="超連結" xfId="265" builtinId="8" hidden="1"/>
    <cellStyle name="超連結" xfId="267" builtinId="8" hidden="1"/>
    <cellStyle name="超連結" xfId="269" builtinId="8" hidden="1"/>
    <cellStyle name="超連結" xfId="271" builtinId="8" hidden="1"/>
    <cellStyle name="超連結" xfId="273" builtinId="8" hidden="1"/>
    <cellStyle name="超連結" xfId="275" builtinId="8" hidden="1"/>
    <cellStyle name="超連結" xfId="277" builtinId="8" hidden="1"/>
    <cellStyle name="超連結" xfId="279" builtinId="8" hidden="1"/>
    <cellStyle name="超連結" xfId="281" builtinId="8" hidden="1"/>
    <cellStyle name="超連結" xfId="283" builtinId="8" hidden="1"/>
    <cellStyle name="超連結" xfId="285" builtinId="8" hidden="1"/>
    <cellStyle name="超連結" xfId="287" builtinId="8" hidden="1"/>
    <cellStyle name="超連結" xfId="289" builtinId="8" hidden="1"/>
    <cellStyle name="超連結" xfId="291" builtinId="8" hidden="1"/>
    <cellStyle name="超連結" xfId="293" builtinId="8" hidden="1"/>
    <cellStyle name="超連結" xfId="295" builtinId="8" hidden="1"/>
    <cellStyle name="超連結" xfId="297" builtinId="8" hidden="1"/>
    <cellStyle name="超連結" xfId="299" builtinId="8" hidden="1"/>
    <cellStyle name="超連結" xfId="301" builtinId="8" hidden="1"/>
    <cellStyle name="超連結" xfId="303" builtinId="8" hidden="1"/>
    <cellStyle name="超連結" xfId="305" builtinId="8" hidden="1"/>
    <cellStyle name="超連結" xfId="307" builtinId="8" hidden="1"/>
    <cellStyle name="超連結" xfId="309" builtinId="8" hidden="1"/>
    <cellStyle name="超連結" xfId="311" builtinId="8" hidden="1"/>
    <cellStyle name="超連結" xfId="313" builtinId="8" hidden="1"/>
    <cellStyle name="超連結" xfId="315" builtinId="8" hidden="1"/>
    <cellStyle name="超連結" xfId="317" builtinId="8" hidden="1"/>
    <cellStyle name="超連結" xfId="319" builtinId="8" hidden="1"/>
    <cellStyle name="超連結" xfId="321" builtinId="8" hidden="1"/>
    <cellStyle name="超連結" xfId="323" builtinId="8" hidden="1"/>
    <cellStyle name="超連結" xfId="325" builtinId="8" hidden="1"/>
    <cellStyle name="超連結" xfId="327" builtinId="8" hidden="1"/>
    <cellStyle name="超連結" xfId="329" builtinId="8" hidden="1"/>
    <cellStyle name="超連結" xfId="331" builtinId="8"/>
  </cellStyles>
  <dxfs count="6">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1</xdr:col>
      <xdr:colOff>10160</xdr:colOff>
      <xdr:row>1</xdr:row>
      <xdr:rowOff>101600</xdr:rowOff>
    </xdr:from>
    <xdr:to>
      <xdr:col>1</xdr:col>
      <xdr:colOff>759460</xdr:colOff>
      <xdr:row>1</xdr:row>
      <xdr:rowOff>792480</xdr:rowOff>
    </xdr:to>
    <xdr:pic>
      <xdr:nvPicPr>
        <xdr:cNvPr id="3" name="Picture 2" descr="D:\IPMA\Website\Intranet\323 Official Graphics\IPMA_full_logo_sm.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520" y="264160"/>
          <a:ext cx="749300" cy="690880"/>
        </a:xfrm>
        <a:prstGeom prst="rect">
          <a:avLst/>
        </a:prstGeom>
        <a:noFill/>
        <a:ln>
          <a:noFill/>
        </a:ln>
      </xdr:spPr>
    </xdr:pic>
    <xdr:clientData/>
  </xdr:twoCellAnchor>
  <xdr:twoCellAnchor editAs="oneCell">
    <xdr:from>
      <xdr:col>2</xdr:col>
      <xdr:colOff>3383280</xdr:colOff>
      <xdr:row>0</xdr:row>
      <xdr:rowOff>152400</xdr:rowOff>
    </xdr:from>
    <xdr:to>
      <xdr:col>3</xdr:col>
      <xdr:colOff>838200</xdr:colOff>
      <xdr:row>1</xdr:row>
      <xdr:rowOff>822960</xdr:rowOff>
    </xdr:to>
    <xdr:pic>
      <xdr:nvPicPr>
        <xdr:cNvPr id="2" name="圖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434840" y="152400"/>
          <a:ext cx="853440" cy="8534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28575</xdr:rowOff>
    </xdr:from>
    <xdr:to>
      <xdr:col>2</xdr:col>
      <xdr:colOff>590550</xdr:colOff>
      <xdr:row>3</xdr:row>
      <xdr:rowOff>205057</xdr:rowOff>
    </xdr:to>
    <xdr:pic>
      <xdr:nvPicPr>
        <xdr:cNvPr id="2" name="圖片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190500"/>
          <a:ext cx="847725" cy="671782"/>
        </a:xfrm>
        <a:prstGeom prst="rect">
          <a:avLst/>
        </a:prstGeom>
      </xdr:spPr>
    </xdr:pic>
    <xdr:clientData/>
  </xdr:twoCellAnchor>
  <xdr:twoCellAnchor editAs="oneCell">
    <xdr:from>
      <xdr:col>2</xdr:col>
      <xdr:colOff>752474</xdr:colOff>
      <xdr:row>1</xdr:row>
      <xdr:rowOff>66675</xdr:rowOff>
    </xdr:from>
    <xdr:to>
      <xdr:col>2</xdr:col>
      <xdr:colOff>3529575</xdr:colOff>
      <xdr:row>3</xdr:row>
      <xdr:rowOff>152400</xdr:rowOff>
    </xdr:to>
    <xdr:pic>
      <xdr:nvPicPr>
        <xdr:cNvPr id="3" name="圖片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0149" y="228600"/>
          <a:ext cx="2777101" cy="581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847725</xdr:colOff>
      <xdr:row>3</xdr:row>
      <xdr:rowOff>176482</xdr:rowOff>
    </xdr:to>
    <xdr:pic>
      <xdr:nvPicPr>
        <xdr:cNvPr id="2" name="圖片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675" y="161925"/>
          <a:ext cx="847725" cy="671782"/>
        </a:xfrm>
        <a:prstGeom prst="rect">
          <a:avLst/>
        </a:prstGeom>
      </xdr:spPr>
    </xdr:pic>
    <xdr:clientData/>
  </xdr:twoCellAnchor>
  <xdr:twoCellAnchor editAs="oneCell">
    <xdr:from>
      <xdr:col>2</xdr:col>
      <xdr:colOff>1009649</xdr:colOff>
      <xdr:row>1</xdr:row>
      <xdr:rowOff>38100</xdr:rowOff>
    </xdr:from>
    <xdr:to>
      <xdr:col>2</xdr:col>
      <xdr:colOff>3786750</xdr:colOff>
      <xdr:row>3</xdr:row>
      <xdr:rowOff>123825</xdr:rowOff>
    </xdr:to>
    <xdr:pic>
      <xdr:nvPicPr>
        <xdr:cNvPr id="3" name="圖片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57324" y="200025"/>
          <a:ext cx="2777101" cy="581025"/>
        </a:xfrm>
        <a:prstGeom prst="rect">
          <a:avLst/>
        </a:prstGeom>
      </xdr:spPr>
    </xdr:pic>
    <xdr:clientData/>
  </xdr:twoCellAnchor>
</xdr:wsDr>
</file>

<file path=xl/theme/theme1.xml><?xml version="1.0" encoding="utf-8"?>
<a:theme xmlns:a="http://schemas.openxmlformats.org/drawingml/2006/main" name="PMCert Color">
  <a:themeElements>
    <a:clrScheme name="Custom 275">
      <a:dk1>
        <a:sysClr val="windowText" lastClr="000000"/>
      </a:dk1>
      <a:lt1>
        <a:sysClr val="window" lastClr="FFFFFF"/>
      </a:lt1>
      <a:dk2>
        <a:srgbClr val="800000"/>
      </a:dk2>
      <a:lt2>
        <a:srgbClr val="0000FF"/>
      </a:lt2>
      <a:accent1>
        <a:srgbClr val="FFC4C9"/>
      </a:accent1>
      <a:accent2>
        <a:srgbClr val="CCEEFF"/>
      </a:accent2>
      <a:accent3>
        <a:srgbClr val="DEFECE"/>
      </a:accent3>
      <a:accent4>
        <a:srgbClr val="EEDEFE"/>
      </a:accent4>
      <a:accent5>
        <a:srgbClr val="FFFFCC"/>
      </a:accent5>
      <a:accent6>
        <a:srgbClr val="F79646"/>
      </a:accent6>
      <a:hlink>
        <a:srgbClr val="0099EE"/>
      </a:hlink>
      <a:folHlink>
        <a:srgbClr val="CC00CC"/>
      </a:folHlink>
    </a:clrScheme>
    <a:fontScheme name="Office 2">
      <a:majorFont>
        <a:latin typeface="Calibri"/>
        <a:ea typeface=""/>
        <a:cs typeface=""/>
        <a:font script="Jpan" typeface="ＭＳ 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ＭＳ Ｐ明朝"/>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pma.pm@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2:E31"/>
  <sheetViews>
    <sheetView showGridLines="0" topLeftCell="A4" zoomScale="125" zoomScaleNormal="125" zoomScalePageLayoutView="125" workbookViewId="0">
      <selection activeCell="F15" sqref="F15"/>
    </sheetView>
  </sheetViews>
  <sheetFormatPr defaultColWidth="10.85546875" defaultRowHeight="14.25" x14ac:dyDescent="0.2"/>
  <cols>
    <col min="1" max="1" width="2.85546875" style="52" customWidth="1"/>
    <col min="2" max="2" width="12.85546875" style="52" customWidth="1"/>
    <col min="3" max="3" width="51" style="52" customWidth="1"/>
    <col min="4" max="4" width="12.85546875" style="52" customWidth="1"/>
    <col min="5" max="16384" width="10.85546875" style="52"/>
  </cols>
  <sheetData>
    <row r="2" spans="1:5" ht="68.099999999999994" customHeight="1" x14ac:dyDescent="0.2">
      <c r="A2" s="66"/>
      <c r="B2" s="66"/>
      <c r="C2" s="58" t="s">
        <v>53</v>
      </c>
      <c r="D2" s="4"/>
      <c r="E2" s="49"/>
    </row>
    <row r="3" spans="1:5" ht="15" customHeight="1" x14ac:dyDescent="0.2">
      <c r="A3" s="49"/>
      <c r="B3" s="49"/>
      <c r="C3" s="51"/>
      <c r="D3" s="4"/>
      <c r="E3" s="49"/>
    </row>
    <row r="4" spans="1:5" ht="15" customHeight="1" x14ac:dyDescent="0.2"/>
    <row r="5" spans="1:5" s="2" customFormat="1" ht="18" customHeight="1" x14ac:dyDescent="0.2">
      <c r="B5" s="67" t="s">
        <v>65</v>
      </c>
      <c r="C5" s="68"/>
      <c r="D5" s="69"/>
    </row>
    <row r="6" spans="1:5" s="3" customFormat="1" ht="17.25" customHeight="1" x14ac:dyDescent="0.25">
      <c r="B6" s="74" t="s">
        <v>66</v>
      </c>
      <c r="C6" s="70" t="s">
        <v>67</v>
      </c>
      <c r="D6" s="71"/>
    </row>
    <row r="7" spans="1:5" s="3" customFormat="1" ht="39.75" customHeight="1" x14ac:dyDescent="0.25">
      <c r="B7" s="75"/>
      <c r="C7" s="72" t="s">
        <v>68</v>
      </c>
      <c r="D7" s="73"/>
    </row>
    <row r="8" spans="1:5" s="53" customFormat="1" ht="64.5" customHeight="1" x14ac:dyDescent="0.25">
      <c r="B8" s="50" t="s">
        <v>69</v>
      </c>
      <c r="C8" s="80" t="s">
        <v>78</v>
      </c>
      <c r="D8" s="81"/>
    </row>
    <row r="9" spans="1:5" s="53" customFormat="1" ht="70.5" customHeight="1" x14ac:dyDescent="0.25">
      <c r="B9" s="50" t="s">
        <v>70</v>
      </c>
      <c r="C9" s="80" t="s">
        <v>77</v>
      </c>
      <c r="D9" s="81"/>
    </row>
    <row r="10" spans="1:5" s="53" customFormat="1" ht="69" customHeight="1" x14ac:dyDescent="0.25">
      <c r="B10" s="50" t="s">
        <v>71</v>
      </c>
      <c r="C10" s="80" t="s">
        <v>76</v>
      </c>
      <c r="D10" s="81"/>
    </row>
    <row r="13" spans="1:5" s="2" customFormat="1" ht="18" customHeight="1" x14ac:dyDescent="0.2">
      <c r="B13" s="67" t="s">
        <v>72</v>
      </c>
      <c r="C13" s="68"/>
      <c r="D13" s="69"/>
    </row>
    <row r="14" spans="1:5" s="53" customFormat="1" ht="82.5" customHeight="1" x14ac:dyDescent="0.25">
      <c r="B14" s="50" t="s">
        <v>73</v>
      </c>
      <c r="C14" s="80" t="s">
        <v>94</v>
      </c>
      <c r="D14" s="81"/>
    </row>
    <row r="15" spans="1:5" s="53" customFormat="1" ht="185.25" customHeight="1" x14ac:dyDescent="0.25">
      <c r="B15" s="50" t="s">
        <v>74</v>
      </c>
      <c r="C15" s="82" t="s">
        <v>75</v>
      </c>
      <c r="D15" s="81"/>
    </row>
    <row r="16" spans="1:5" s="53" customFormat="1" ht="148.5" customHeight="1" x14ac:dyDescent="0.25">
      <c r="B16" s="83" t="s">
        <v>79</v>
      </c>
      <c r="C16" s="76" t="s">
        <v>81</v>
      </c>
      <c r="D16" s="71"/>
    </row>
    <row r="17" spans="2:4" s="53" customFormat="1" ht="55.5" customHeight="1" x14ac:dyDescent="0.25">
      <c r="B17" s="75"/>
      <c r="C17" s="79" t="s">
        <v>80</v>
      </c>
      <c r="D17" s="73"/>
    </row>
    <row r="18" spans="2:4" s="53" customFormat="1" ht="56.25" customHeight="1" x14ac:dyDescent="0.25">
      <c r="B18" s="83" t="s">
        <v>82</v>
      </c>
      <c r="C18" s="76" t="s">
        <v>83</v>
      </c>
      <c r="D18" s="71"/>
    </row>
    <row r="19" spans="2:4" s="53" customFormat="1" ht="68.25" customHeight="1" x14ac:dyDescent="0.25">
      <c r="B19" s="74"/>
      <c r="C19" s="77" t="s">
        <v>84</v>
      </c>
      <c r="D19" s="78"/>
    </row>
    <row r="20" spans="2:4" s="53" customFormat="1" ht="90.75" customHeight="1" x14ac:dyDescent="0.25">
      <c r="B20" s="75"/>
      <c r="C20" s="79" t="s">
        <v>85</v>
      </c>
      <c r="D20" s="73"/>
    </row>
    <row r="21" spans="2:4" s="53" customFormat="1" ht="48" customHeight="1" x14ac:dyDescent="0.25">
      <c r="B21" s="83" t="s">
        <v>86</v>
      </c>
      <c r="C21" s="76" t="s">
        <v>87</v>
      </c>
      <c r="D21" s="71"/>
    </row>
    <row r="22" spans="2:4" s="53" customFormat="1" ht="60.75" customHeight="1" x14ac:dyDescent="0.25">
      <c r="B22" s="75"/>
      <c r="C22" s="79" t="s">
        <v>88</v>
      </c>
      <c r="D22" s="73"/>
    </row>
    <row r="24" spans="2:4" s="53" customFormat="1" x14ac:dyDescent="0.25">
      <c r="C24" s="54"/>
    </row>
    <row r="25" spans="2:4" s="2" customFormat="1" ht="18" customHeight="1" x14ac:dyDescent="0.2">
      <c r="B25" s="67" t="s">
        <v>89</v>
      </c>
      <c r="C25" s="68"/>
      <c r="D25" s="69"/>
    </row>
    <row r="26" spans="2:4" s="53" customFormat="1" ht="71.25" customHeight="1" x14ac:dyDescent="0.25">
      <c r="B26" s="50" t="s">
        <v>73</v>
      </c>
      <c r="C26" s="80" t="s">
        <v>90</v>
      </c>
      <c r="D26" s="81"/>
    </row>
    <row r="27" spans="2:4" s="53" customFormat="1" ht="57.75" customHeight="1" x14ac:dyDescent="0.25">
      <c r="B27" s="50" t="s">
        <v>82</v>
      </c>
      <c r="C27" s="80" t="s">
        <v>91</v>
      </c>
      <c r="D27" s="81"/>
    </row>
    <row r="28" spans="2:4" s="53" customFormat="1" ht="108.75" customHeight="1" x14ac:dyDescent="0.25">
      <c r="B28" s="50" t="s">
        <v>92</v>
      </c>
      <c r="C28" s="82" t="s">
        <v>93</v>
      </c>
      <c r="D28" s="81"/>
    </row>
    <row r="31" spans="2:4" x14ac:dyDescent="0.2">
      <c r="B31" s="52" t="s">
        <v>52</v>
      </c>
    </row>
  </sheetData>
  <customSheetViews>
    <customSheetView guid="{740DCA0A-182B-E649-BC90-296BE2BDEAB7}" scale="125" showGridLines="0" topLeftCell="A8">
      <selection activeCell="F10" sqref="F10"/>
      <pageMargins left="0.7" right="0.7" top="0.75" bottom="0.75" header="0.3" footer="0.3"/>
      <pageSetup paperSize="9" orientation="portrait" horizontalDpi="4294967292" verticalDpi="4294967292"/>
      <headerFooter>
        <oddFooter>&amp;L&amp;K000000IPMA ICR Handbook_x000D_&amp;KFF0000IPMA Internal Document&amp;C&amp;K000000&amp;P of &amp;N&amp;R&amp;K000000Management Complexity Ratings_x000D_v0.5, 30.05.2016</oddFooter>
      </headerFooter>
    </customSheetView>
  </customSheetViews>
  <mergeCells count="25">
    <mergeCell ref="C21:D21"/>
    <mergeCell ref="B21:B22"/>
    <mergeCell ref="C28:D28"/>
    <mergeCell ref="C22:D22"/>
    <mergeCell ref="B25:D25"/>
    <mergeCell ref="C26:D26"/>
    <mergeCell ref="C27:D27"/>
    <mergeCell ref="B13:D13"/>
    <mergeCell ref="C18:D18"/>
    <mergeCell ref="C19:D19"/>
    <mergeCell ref="C20:D20"/>
    <mergeCell ref="C8:D8"/>
    <mergeCell ref="C9:D9"/>
    <mergeCell ref="C10:D10"/>
    <mergeCell ref="C16:D16"/>
    <mergeCell ref="C17:D17"/>
    <mergeCell ref="C15:D15"/>
    <mergeCell ref="C14:D14"/>
    <mergeCell ref="B16:B17"/>
    <mergeCell ref="B18:B20"/>
    <mergeCell ref="A2:B2"/>
    <mergeCell ref="B5:D5"/>
    <mergeCell ref="C6:D6"/>
    <mergeCell ref="C7:D7"/>
    <mergeCell ref="B6:B7"/>
  </mergeCells>
  <phoneticPr fontId="10" type="noConversion"/>
  <hyperlinks>
    <hyperlink ref="C7" r:id="rId1"/>
  </hyperlinks>
  <pageMargins left="0.79000000000000015" right="0.79000000000000015" top="0.79000000000000015" bottom="0.79000000000000015" header="0.79000000000000015" footer="0.79000000000000015"/>
  <pageSetup paperSize="9" orientation="portrait" verticalDpi="4294967292" r:id="rId2"/>
  <headerFooter>
    <oddFooter>&amp;L&amp;K000000IPMA ICR Handbook_x000D_&amp;KFF0000IPMA Internal Document&amp;C&amp;K000000&amp;P of &amp;N&amp;R&amp;K000000Management Complexity Ratings_x000D_v0.5, 30.05.2016</oddFooter>
  </headerFooter>
  <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V59"/>
  <sheetViews>
    <sheetView showGridLines="0" workbookViewId="0">
      <pane xSplit="3" ySplit="9" topLeftCell="D10" activePane="bottomRight" state="frozenSplit"/>
      <selection pane="topRight" activeCell="D17" sqref="D17"/>
      <selection pane="bottomLeft" activeCell="A10" sqref="A10"/>
      <selection pane="bottomRight" activeCell="E20" sqref="E20"/>
    </sheetView>
  </sheetViews>
  <sheetFormatPr defaultColWidth="10.85546875" defaultRowHeight="12.75" x14ac:dyDescent="0.2"/>
  <cols>
    <col min="1" max="1" width="2.85546875" style="6" customWidth="1"/>
    <col min="2" max="2" width="3.85546875" style="9" customWidth="1"/>
    <col min="3" max="3" width="56.140625" style="6" customWidth="1"/>
    <col min="4" max="15" width="4.85546875" style="7" customWidth="1"/>
    <col min="16" max="16" width="42.5703125" style="6" customWidth="1"/>
    <col min="17" max="17" width="39.140625" style="6" customWidth="1"/>
    <col min="18" max="18" width="11" style="6" customWidth="1"/>
    <col min="19" max="21" width="38.85546875" style="6" hidden="1" customWidth="1"/>
    <col min="22" max="22" width="10.85546875" style="6"/>
    <col min="23" max="23" width="11" style="6" customWidth="1"/>
    <col min="24" max="16384" width="10.85546875" style="6"/>
  </cols>
  <sheetData>
    <row r="2" spans="2:22" s="1" customFormat="1" ht="20.100000000000001" customHeight="1" x14ac:dyDescent="0.2">
      <c r="B2" s="8"/>
      <c r="D2" s="27" t="s">
        <v>17</v>
      </c>
      <c r="E2" s="28"/>
      <c r="F2" s="29"/>
      <c r="G2" s="25"/>
      <c r="H2" s="13"/>
      <c r="I2" s="13"/>
      <c r="J2" s="27" t="s">
        <v>11</v>
      </c>
      <c r="K2" s="11"/>
      <c r="L2" s="11"/>
      <c r="M2" s="12"/>
      <c r="N2" s="11"/>
      <c r="O2" s="11"/>
      <c r="P2" s="11"/>
      <c r="Q2" s="11"/>
      <c r="R2" s="11"/>
      <c r="S2" s="6"/>
      <c r="T2" s="6"/>
      <c r="U2" s="6"/>
    </row>
    <row r="3" spans="2:22" s="1" customFormat="1" ht="20.100000000000001" customHeight="1" x14ac:dyDescent="0.2">
      <c r="B3" s="8"/>
      <c r="C3" s="22"/>
      <c r="D3" s="92" t="s">
        <v>21</v>
      </c>
      <c r="E3" s="93"/>
      <c r="F3" s="93"/>
      <c r="G3" s="93"/>
      <c r="H3" s="94"/>
      <c r="I3" s="13"/>
      <c r="J3" s="95">
        <v>42656</v>
      </c>
      <c r="K3" s="96"/>
      <c r="L3" s="96"/>
      <c r="M3" s="97"/>
      <c r="N3" s="11"/>
      <c r="O3" s="11"/>
      <c r="P3" s="11"/>
      <c r="Q3" s="11"/>
      <c r="R3" s="11"/>
      <c r="S3" s="6"/>
      <c r="T3" s="6"/>
      <c r="U3" s="6"/>
    </row>
    <row r="4" spans="2:22" s="1" customFormat="1" ht="20.100000000000001" customHeight="1" x14ac:dyDescent="0.2">
      <c r="B4" s="8"/>
      <c r="C4" s="22"/>
      <c r="D4" s="27" t="s">
        <v>18</v>
      </c>
      <c r="F4" s="27" t="s">
        <v>19</v>
      </c>
      <c r="G4" s="29"/>
      <c r="H4" s="26"/>
      <c r="I4" s="26"/>
      <c r="J4" s="26"/>
      <c r="K4" s="11"/>
      <c r="L4" s="11"/>
      <c r="M4" s="12"/>
      <c r="N4" s="11"/>
      <c r="O4" s="11"/>
      <c r="P4" s="10"/>
      <c r="Q4" s="13"/>
      <c r="R4" s="13"/>
      <c r="S4" s="6"/>
      <c r="T4" s="6"/>
      <c r="U4" s="6"/>
    </row>
    <row r="5" spans="2:22" s="1" customFormat="1" ht="20.100000000000001" customHeight="1" x14ac:dyDescent="0.2">
      <c r="B5" s="8"/>
      <c r="C5" s="32" t="str">
        <f>IF(AND(OR(D5="C",D5="D"),OR((F5="Programme"),F5="Portfolio")),"Invalid Domain or Level    ","")</f>
        <v/>
      </c>
      <c r="D5" s="30" t="s">
        <v>105</v>
      </c>
      <c r="E5" s="31"/>
      <c r="F5" s="98" t="s">
        <v>104</v>
      </c>
      <c r="G5" s="99"/>
      <c r="H5" s="100"/>
      <c r="I5" s="26"/>
      <c r="J5" s="26"/>
      <c r="K5" s="11"/>
      <c r="L5" s="11"/>
      <c r="M5" s="12"/>
      <c r="N5" s="11"/>
      <c r="O5" s="11"/>
      <c r="P5" s="10"/>
      <c r="Q5" s="13"/>
      <c r="R5" s="13"/>
      <c r="S5" s="6"/>
      <c r="T5" s="6"/>
      <c r="U5" s="6"/>
    </row>
    <row r="6" spans="2:22" s="1" customFormat="1" ht="20.100000000000001" customHeight="1" x14ac:dyDescent="0.2">
      <c r="B6" s="8"/>
      <c r="C6" s="90" t="s">
        <v>53</v>
      </c>
      <c r="D6" s="91"/>
      <c r="E6" s="39"/>
      <c r="F6" s="40"/>
      <c r="G6" s="41"/>
      <c r="H6" s="42"/>
      <c r="I6" s="42"/>
      <c r="J6" s="42"/>
      <c r="K6" s="43"/>
      <c r="L6" s="43"/>
      <c r="M6" s="44"/>
      <c r="N6" s="43"/>
      <c r="O6" s="43"/>
      <c r="P6" s="10"/>
      <c r="Q6" s="13"/>
      <c r="R6" s="13"/>
      <c r="S6" s="6"/>
      <c r="T6" s="6"/>
      <c r="U6" s="6"/>
    </row>
    <row r="7" spans="2:22" ht="21" customHeight="1" x14ac:dyDescent="0.2">
      <c r="C7" s="62" t="s">
        <v>100</v>
      </c>
      <c r="D7" s="101" t="s">
        <v>13</v>
      </c>
      <c r="E7" s="102"/>
      <c r="F7" s="102"/>
      <c r="G7" s="102"/>
      <c r="H7" s="102"/>
      <c r="I7" s="102"/>
      <c r="J7" s="102"/>
      <c r="K7" s="102"/>
      <c r="L7" s="102"/>
      <c r="M7" s="102"/>
      <c r="N7" s="102"/>
      <c r="O7" s="103"/>
    </row>
    <row r="8" spans="2:22" s="5" customFormat="1" ht="17.100000000000001" customHeight="1" x14ac:dyDescent="0.2">
      <c r="B8" s="84" t="s">
        <v>10</v>
      </c>
      <c r="C8" s="86" t="s">
        <v>12</v>
      </c>
      <c r="D8" s="88" t="s">
        <v>14</v>
      </c>
      <c r="E8" s="88"/>
      <c r="F8" s="88"/>
      <c r="G8" s="88"/>
      <c r="H8" s="88"/>
      <c r="I8" s="88"/>
      <c r="J8" s="88"/>
      <c r="K8" s="88"/>
      <c r="L8" s="88"/>
      <c r="M8" s="88"/>
      <c r="N8" s="88"/>
      <c r="O8" s="88"/>
      <c r="P8" s="89" t="s">
        <v>95</v>
      </c>
      <c r="Q8" s="89" t="s">
        <v>96</v>
      </c>
      <c r="R8" s="36"/>
      <c r="S8" s="6"/>
      <c r="T8" s="6"/>
      <c r="U8" s="6"/>
    </row>
    <row r="9" spans="2:22" s="5" customFormat="1" ht="22.5" customHeight="1" x14ac:dyDescent="0.2">
      <c r="B9" s="85"/>
      <c r="C9" s="87"/>
      <c r="D9" s="48" t="s">
        <v>0</v>
      </c>
      <c r="E9" s="48" t="s">
        <v>1</v>
      </c>
      <c r="F9" s="59" t="s">
        <v>2</v>
      </c>
      <c r="G9" s="48" t="s">
        <v>3</v>
      </c>
      <c r="H9" s="48" t="s">
        <v>4</v>
      </c>
      <c r="I9" s="48" t="s">
        <v>5</v>
      </c>
      <c r="J9" s="48" t="s">
        <v>6</v>
      </c>
      <c r="K9" s="48" t="s">
        <v>7</v>
      </c>
      <c r="L9" s="48" t="s">
        <v>8</v>
      </c>
      <c r="M9" s="48" t="s">
        <v>9</v>
      </c>
      <c r="N9" s="48" t="s">
        <v>15</v>
      </c>
      <c r="O9" s="48" t="s">
        <v>16</v>
      </c>
      <c r="P9" s="85"/>
      <c r="Q9" s="85"/>
      <c r="R9" s="36"/>
      <c r="S9" s="6"/>
      <c r="T9" s="6"/>
      <c r="U9" s="6"/>
    </row>
    <row r="10" spans="2:22" ht="55.5" customHeight="1" x14ac:dyDescent="0.2">
      <c r="B10" s="21">
        <v>1</v>
      </c>
      <c r="C10" s="45" t="str">
        <f>候選人評級!C10</f>
        <v>目標和結果評估（與產出相關的複雜性）：該指標涵蓋了源於模糊，嚴格和相互衝突的目標，目標，要求和期望的複雜性。</v>
      </c>
      <c r="D10" s="37">
        <v>2</v>
      </c>
      <c r="E10" s="37">
        <v>1</v>
      </c>
      <c r="F10" s="37">
        <v>3</v>
      </c>
      <c r="G10" s="37">
        <v>1</v>
      </c>
      <c r="H10" s="37">
        <v>2</v>
      </c>
      <c r="I10" s="37"/>
      <c r="J10" s="37"/>
      <c r="K10" s="37"/>
      <c r="L10" s="37"/>
      <c r="M10" s="37"/>
      <c r="N10" s="37"/>
      <c r="O10" s="37"/>
      <c r="P10" s="46"/>
      <c r="Q10" s="15" t="str">
        <f>IF($F$5="Project",S10,IF($F$5="Portfolio",U10,T10))</f>
        <v>4.5.2 Requirements and objectives
4.5.3 Scope
4.5.13 Change and transformation
4.5.14 Select and balance</v>
      </c>
      <c r="R10" s="33"/>
      <c r="S10" s="14" t="s">
        <v>22</v>
      </c>
      <c r="T10" s="14" t="s">
        <v>24</v>
      </c>
      <c r="U10" s="14" t="s">
        <v>25</v>
      </c>
    </row>
    <row r="11" spans="2:22" ht="69.95" customHeight="1" x14ac:dyDescent="0.2">
      <c r="B11" s="21">
        <v>2</v>
      </c>
      <c r="C11" s="45" t="str">
        <f>候選人評級!C11</f>
        <v>流程，方法，工具和技術（與流程相關的複雜性）：該指標涵蓋與任務數量，假設和約束及其相互依賴性相關的複雜性; 流程和流程質量要求; 團隊和溝通結構; 以及支持方法，工具和技術的可用性。</v>
      </c>
      <c r="D11" s="37">
        <v>3</v>
      </c>
      <c r="E11" s="37">
        <v>2</v>
      </c>
      <c r="F11" s="37">
        <v>2</v>
      </c>
      <c r="G11" s="37">
        <v>2</v>
      </c>
      <c r="H11" s="37">
        <v>2</v>
      </c>
      <c r="I11" s="37"/>
      <c r="J11" s="37"/>
      <c r="K11" s="37"/>
      <c r="L11" s="37"/>
      <c r="M11" s="37"/>
      <c r="N11" s="37"/>
      <c r="O11" s="37"/>
      <c r="P11" s="46"/>
      <c r="Q11" s="15" t="str">
        <f t="shared" ref="Q11:Q19" si="0">IF($F$5="Project",S11,IF($F$5="Portfolio",U11,T11))</f>
        <v>4.5.4 Time
4.5.5 Organisation and information
4.5.6 Quality
4.5.10 Plan and control</v>
      </c>
      <c r="R11" s="33"/>
      <c r="S11" s="14" t="s">
        <v>23</v>
      </c>
      <c r="T11" s="14" t="s">
        <v>36</v>
      </c>
      <c r="U11" s="14" t="s">
        <v>44</v>
      </c>
    </row>
    <row r="12" spans="2:22" ht="69.95" customHeight="1" x14ac:dyDescent="0.2">
      <c r="B12" s="21">
        <v>3</v>
      </c>
      <c r="C12" s="45" t="str">
        <f>候選人評級!C12</f>
        <v>包括財務在內的資源（與投入有關的複雜性）：該指標涵蓋了與獲得和資助必要預算有關的複雜性（可能來自若干來源）; 資源的多樣性或缺乏（人力資源和其他資源）; 以及管理財務和資源方面所需的流程和活動，包括採購。</v>
      </c>
      <c r="D12" s="37">
        <v>3</v>
      </c>
      <c r="E12" s="37">
        <v>3</v>
      </c>
      <c r="F12" s="37">
        <v>3</v>
      </c>
      <c r="G12" s="37">
        <v>3</v>
      </c>
      <c r="H12" s="37">
        <v>3</v>
      </c>
      <c r="I12" s="37"/>
      <c r="J12" s="37"/>
      <c r="K12" s="37"/>
      <c r="L12" s="37"/>
      <c r="M12" s="37"/>
      <c r="N12" s="37"/>
      <c r="O12" s="37"/>
      <c r="P12" s="46"/>
      <c r="Q12" s="15" t="str">
        <f t="shared" si="0"/>
        <v>4.5.7 Finance
4.5.8 Resources
4.5.9 Procurement</v>
      </c>
      <c r="R12" s="33"/>
      <c r="S12" s="14" t="s">
        <v>29</v>
      </c>
      <c r="T12" s="14" t="s">
        <v>37</v>
      </c>
      <c r="U12" s="14" t="s">
        <v>45</v>
      </c>
      <c r="V12" s="35"/>
    </row>
    <row r="13" spans="2:22" ht="45.95" customHeight="1" x14ac:dyDescent="0.2">
      <c r="B13" s="21">
        <v>4</v>
      </c>
      <c r="C13" s="45" t="str">
        <f>候選人評級!C13</f>
        <v>風險和機遇（風險相關複雜性）：該指標涵蓋與項目，計劃或投資組合及相關計劃的風險概況和不確定性水平相關的複雜性。</v>
      </c>
      <c r="D13" s="37">
        <v>4</v>
      </c>
      <c r="E13" s="37">
        <v>2</v>
      </c>
      <c r="F13" s="37">
        <v>3</v>
      </c>
      <c r="G13" s="37">
        <v>3</v>
      </c>
      <c r="H13" s="37">
        <v>4</v>
      </c>
      <c r="I13" s="37"/>
      <c r="J13" s="37"/>
      <c r="K13" s="37"/>
      <c r="L13" s="37"/>
      <c r="M13" s="37"/>
      <c r="N13" s="37"/>
      <c r="O13" s="37"/>
      <c r="P13" s="46"/>
      <c r="Q13" s="15" t="str">
        <f t="shared" si="0"/>
        <v>4.5.11 Risk and opportunity</v>
      </c>
      <c r="R13" s="33"/>
      <c r="S13" s="6" t="s">
        <v>26</v>
      </c>
      <c r="T13" s="6" t="s">
        <v>27</v>
      </c>
      <c r="U13" s="6" t="s">
        <v>28</v>
      </c>
      <c r="V13" s="35"/>
    </row>
    <row r="14" spans="2:22" s="16" customFormat="1" ht="90" customHeight="1" x14ac:dyDescent="0.2">
      <c r="B14" s="21">
        <v>5</v>
      </c>
      <c r="C14" s="45" t="str">
        <f>候選人評級!C14</f>
        <v>利益相關者和整合（與戰略相關的複雜性）：該指標涵蓋了贊助組織的正式戰略的影響，以及可能影響項目，計劃或投資組合的標準，法規，非正式戰略和政治。 其他因素可能包括組織結果的重要性; 利益相關者之間的協議措施; 圍繞項目，計劃或組合的非正式權力，利益和阻力; 以及任何法律或監管要求。</v>
      </c>
      <c r="D14" s="37">
        <v>3</v>
      </c>
      <c r="E14" s="37">
        <v>2</v>
      </c>
      <c r="F14" s="37">
        <v>2</v>
      </c>
      <c r="G14" s="37">
        <v>3</v>
      </c>
      <c r="H14" s="37">
        <v>3</v>
      </c>
      <c r="I14" s="37"/>
      <c r="J14" s="37"/>
      <c r="K14" s="37"/>
      <c r="L14" s="37"/>
      <c r="M14" s="37"/>
      <c r="N14" s="37"/>
      <c r="O14" s="37"/>
      <c r="P14" s="47"/>
      <c r="Q14" s="15" t="str">
        <f t="shared" si="0"/>
        <v>4.3.1 Strategy
4.5.1 Project design
4.5.12 Stakeholders</v>
      </c>
      <c r="R14" s="34"/>
      <c r="S14" s="14" t="s">
        <v>30</v>
      </c>
      <c r="T14" s="14" t="s">
        <v>38</v>
      </c>
      <c r="U14" s="14" t="s">
        <v>46</v>
      </c>
      <c r="V14" s="35"/>
    </row>
    <row r="15" spans="2:22" ht="60" customHeight="1" x14ac:dyDescent="0.2">
      <c r="B15" s="21">
        <v>6</v>
      </c>
      <c r="C15" s="45" t="str">
        <f>候選人評級!C15</f>
        <v>與常設組織的關係（與組織相關的複雜性）：該指標涵蓋項目，計劃或組合與企業的系統，結構，報告和決策過程的界面的數量和相互關聯性。</v>
      </c>
      <c r="D15" s="37">
        <v>3</v>
      </c>
      <c r="E15" s="37">
        <v>3</v>
      </c>
      <c r="F15" s="37">
        <v>3</v>
      </c>
      <c r="G15" s="37">
        <v>3</v>
      </c>
      <c r="H15" s="37">
        <v>3</v>
      </c>
      <c r="I15" s="37"/>
      <c r="J15" s="37"/>
      <c r="K15" s="37"/>
      <c r="L15" s="37"/>
      <c r="M15" s="37"/>
      <c r="N15" s="37"/>
      <c r="O15" s="37"/>
      <c r="P15" s="46"/>
      <c r="Q15" s="15" t="str">
        <f t="shared" si="0"/>
        <v>4.3.2 Governance, structures and processes
4.3.3 Compliance, standards and regulations</v>
      </c>
      <c r="R15" s="33"/>
      <c r="S15" s="14" t="s">
        <v>31</v>
      </c>
      <c r="T15" s="14" t="s">
        <v>39</v>
      </c>
      <c r="U15" s="14" t="s">
        <v>47</v>
      </c>
    </row>
    <row r="16" spans="2:22" ht="60" customHeight="1" x14ac:dyDescent="0.2">
      <c r="B16" s="21">
        <v>7</v>
      </c>
      <c r="C16" s="45" t="str">
        <f>候選人評級!C16</f>
        <v>文化和社會背景（社會文化複雜性）：該指標涵蓋了社會文化動態所帶來的複雜性。 這些可能包括與來自不同社會文化背景的參與者，利益相關者或組織的接口，或者必須與分佈式團隊打交道。</v>
      </c>
      <c r="D16" s="37">
        <v>3</v>
      </c>
      <c r="E16" s="37">
        <v>2</v>
      </c>
      <c r="F16" s="37">
        <v>2</v>
      </c>
      <c r="G16" s="37">
        <v>3</v>
      </c>
      <c r="H16" s="37">
        <v>2</v>
      </c>
      <c r="I16" s="37"/>
      <c r="J16" s="37"/>
      <c r="K16" s="37"/>
      <c r="L16" s="37"/>
      <c r="M16" s="37"/>
      <c r="N16" s="37"/>
      <c r="O16" s="37"/>
      <c r="P16" s="46"/>
      <c r="Q16" s="15" t="str">
        <f t="shared" si="0"/>
        <v>4.3.4 Power and interest
4.3.5 Culture and values</v>
      </c>
      <c r="R16" s="33"/>
      <c r="S16" s="14" t="s">
        <v>32</v>
      </c>
      <c r="T16" s="14" t="s">
        <v>40</v>
      </c>
      <c r="U16" s="14" t="s">
        <v>48</v>
      </c>
    </row>
    <row r="17" spans="2:22" ht="69.95" customHeight="1" x14ac:dyDescent="0.2">
      <c r="B17" s="21">
        <v>8</v>
      </c>
      <c r="C17" s="45" t="str">
        <f>候選人評級!C17</f>
        <v>領導力，團隊合作和決策（與團隊相關的複雜性）：該指標涵蓋項目，計劃或組合內的管理/領導要求。 該指標側重於源於與團隊的關係及其成熟度的複雜性，從而關注團隊需要提供的願景，指導和指導。</v>
      </c>
      <c r="D17" s="37">
        <v>4</v>
      </c>
      <c r="E17" s="37">
        <v>2</v>
      </c>
      <c r="F17" s="37">
        <v>3</v>
      </c>
      <c r="G17" s="37">
        <v>3</v>
      </c>
      <c r="H17" s="37">
        <v>2</v>
      </c>
      <c r="I17" s="37"/>
      <c r="J17" s="37"/>
      <c r="K17" s="37"/>
      <c r="L17" s="37"/>
      <c r="M17" s="37"/>
      <c r="N17" s="37"/>
      <c r="O17" s="37"/>
      <c r="P17" s="46"/>
      <c r="Q17" s="15" t="str">
        <f t="shared" si="0"/>
        <v>4.4.1 Self-reflection and self-management
4.4.2 Personal integrity and reliability
4.4.4 Relations and engagement
4.4.5 Leadership
4.4.6 Teamwork</v>
      </c>
      <c r="R17" s="33"/>
      <c r="S17" s="14" t="s">
        <v>33</v>
      </c>
      <c r="T17" s="14" t="s">
        <v>41</v>
      </c>
      <c r="U17" s="14" t="s">
        <v>49</v>
      </c>
      <c r="V17" s="35"/>
    </row>
    <row r="18" spans="2:22" ht="69.95" customHeight="1" x14ac:dyDescent="0.2">
      <c r="B18" s="21">
        <v>9</v>
      </c>
      <c r="C18" s="45" t="str">
        <f>候選人評級!C18</f>
        <v>創新程度和一般條件（與創新相關的複雜性）：該指標涵蓋了源於項目，計劃或投資組合的技術創新程度的複雜性。 該指標可以關注創新和/或使用不熟悉的結果，方法，過程，工具和/或方法所需的學習和相關的足智多謀。</v>
      </c>
      <c r="D18" s="37">
        <v>4</v>
      </c>
      <c r="E18" s="37">
        <v>2</v>
      </c>
      <c r="F18" s="37">
        <v>3</v>
      </c>
      <c r="G18" s="37">
        <v>3</v>
      </c>
      <c r="H18" s="37">
        <v>2</v>
      </c>
      <c r="I18" s="37"/>
      <c r="J18" s="37"/>
      <c r="K18" s="37"/>
      <c r="L18" s="37"/>
      <c r="M18" s="37"/>
      <c r="N18" s="37"/>
      <c r="O18" s="37"/>
      <c r="P18" s="46"/>
      <c r="Q18" s="15" t="str">
        <f t="shared" si="0"/>
        <v>4.4.8 Resourcefulness
4.4.10 Results orientation</v>
      </c>
      <c r="R18" s="33"/>
      <c r="S18" s="14" t="s">
        <v>34</v>
      </c>
      <c r="T18" s="14" t="s">
        <v>42</v>
      </c>
      <c r="U18" s="14" t="s">
        <v>50</v>
      </c>
      <c r="V18" s="35"/>
    </row>
    <row r="19" spans="2:22" ht="69.95" customHeight="1" x14ac:dyDescent="0.2">
      <c r="B19" s="21">
        <v>10</v>
      </c>
      <c r="C19" s="45" t="str">
        <f>候選人評級!C19</f>
        <v>協調需求（與自治相關的複雜性）：該指標涵蓋項目，項目組合或項目組合經理/領導者已經或已經採取/顯示的自主權和責任。 該指標側重於與其他人協調，溝通，促進和捍衛項目，計劃或投資組合的利益。</v>
      </c>
      <c r="D19" s="37">
        <v>4</v>
      </c>
      <c r="E19" s="37">
        <v>2</v>
      </c>
      <c r="F19" s="37">
        <v>2</v>
      </c>
      <c r="G19" s="37">
        <v>3</v>
      </c>
      <c r="H19" s="37">
        <v>2</v>
      </c>
      <c r="I19" s="37"/>
      <c r="J19" s="37"/>
      <c r="K19" s="37"/>
      <c r="L19" s="37"/>
      <c r="M19" s="37"/>
      <c r="N19" s="37"/>
      <c r="O19" s="37"/>
      <c r="P19" s="46"/>
      <c r="Q19" s="15" t="str">
        <f t="shared" si="0"/>
        <v>4.4.3 Personal communication
4.4.7 Conflict and crisis
4.4.9 Negotiation</v>
      </c>
      <c r="R19" s="33"/>
      <c r="S19" s="14" t="s">
        <v>35</v>
      </c>
      <c r="T19" s="14" t="s">
        <v>43</v>
      </c>
      <c r="U19" s="14" t="s">
        <v>51</v>
      </c>
      <c r="V19" s="35"/>
    </row>
    <row r="20" spans="2:22" ht="17.100000000000001" customHeight="1" x14ac:dyDescent="0.2">
      <c r="C20" s="64" t="s">
        <v>102</v>
      </c>
      <c r="D20" s="7">
        <f>SUM(D10:D19)</f>
        <v>33</v>
      </c>
      <c r="E20" s="7">
        <f t="shared" ref="E20:H20" si="1">SUM(E10:E19)</f>
        <v>21</v>
      </c>
      <c r="F20" s="7">
        <f t="shared" si="1"/>
        <v>26</v>
      </c>
      <c r="G20" s="7">
        <f t="shared" si="1"/>
        <v>27</v>
      </c>
      <c r="H20" s="7">
        <f t="shared" si="1"/>
        <v>25</v>
      </c>
      <c r="V20" s="35"/>
    </row>
    <row r="21" spans="2:22" ht="17.100000000000001" customHeight="1" x14ac:dyDescent="0.2">
      <c r="C21" s="57" t="s">
        <v>63</v>
      </c>
      <c r="D21" s="65">
        <f>IF(SUM(D10:D19)=0,"",SUM(D10:D19))/10</f>
        <v>3.3</v>
      </c>
      <c r="E21" s="65">
        <f t="shared" ref="E21:H21" si="2">IF(SUM(E10:E19)=0,"",SUM(E10:E19))/10</f>
        <v>2.1</v>
      </c>
      <c r="F21" s="65">
        <f t="shared" si="2"/>
        <v>2.6</v>
      </c>
      <c r="G21" s="65">
        <f t="shared" si="2"/>
        <v>2.7</v>
      </c>
      <c r="H21" s="65">
        <f t="shared" si="2"/>
        <v>2.5</v>
      </c>
      <c r="I21" s="23" t="str">
        <f t="shared" ref="I21:O21" si="3">IF(SUM(I10:I19)=0,"",SUM(I10:I19)/10)</f>
        <v/>
      </c>
      <c r="J21" s="23" t="str">
        <f t="shared" si="3"/>
        <v/>
      </c>
      <c r="K21" s="23" t="str">
        <f t="shared" si="3"/>
        <v/>
      </c>
      <c r="L21" s="23" t="str">
        <f t="shared" si="3"/>
        <v/>
      </c>
      <c r="M21" s="23" t="str">
        <f t="shared" si="3"/>
        <v/>
      </c>
      <c r="N21" s="23" t="str">
        <f t="shared" si="3"/>
        <v/>
      </c>
      <c r="O21" s="23" t="str">
        <f t="shared" si="3"/>
        <v/>
      </c>
      <c r="V21" s="35"/>
    </row>
    <row r="22" spans="2:22" ht="17.100000000000001" customHeight="1" x14ac:dyDescent="0.2">
      <c r="C22" s="57" t="s">
        <v>64</v>
      </c>
      <c r="D22" s="19" t="str">
        <f>IF(SUM(D10:D19)=0,"",IF(D21&gt;$D$24,"Yes","No"))</f>
        <v>Yes</v>
      </c>
      <c r="E22" s="19" t="str">
        <f t="shared" ref="E22:H22" si="4">IF(SUM(E10:E19)=0,"",IF(E21&gt;$D$24,"Yes","No"))</f>
        <v>Yes</v>
      </c>
      <c r="F22" s="19" t="str">
        <f t="shared" si="4"/>
        <v>Yes</v>
      </c>
      <c r="G22" s="19" t="str">
        <f t="shared" si="4"/>
        <v>Yes</v>
      </c>
      <c r="H22" s="19" t="str">
        <f t="shared" si="4"/>
        <v>Yes</v>
      </c>
      <c r="I22" s="19" t="str">
        <f t="shared" ref="I22:O22" si="5">IF(SUM(I10:I19)=0,"",IF(I21&gt;$D$24,"Yes","No"))</f>
        <v/>
      </c>
      <c r="J22" s="19" t="str">
        <f t="shared" si="5"/>
        <v/>
      </c>
      <c r="K22" s="19" t="str">
        <f t="shared" si="5"/>
        <v/>
      </c>
      <c r="L22" s="19" t="str">
        <f t="shared" si="5"/>
        <v/>
      </c>
      <c r="M22" s="19" t="str">
        <f t="shared" si="5"/>
        <v/>
      </c>
      <c r="N22" s="19" t="str">
        <f t="shared" si="5"/>
        <v/>
      </c>
      <c r="O22" s="19" t="str">
        <f t="shared" si="5"/>
        <v/>
      </c>
    </row>
    <row r="23" spans="2:22" s="9" customFormat="1" ht="17.100000000000001" customHeight="1" x14ac:dyDescent="0.2">
      <c r="C23" s="6"/>
      <c r="D23" s="7"/>
      <c r="E23" s="7"/>
      <c r="F23" s="7"/>
      <c r="G23" s="7"/>
      <c r="H23" s="7"/>
      <c r="I23" s="7"/>
      <c r="J23" s="7"/>
      <c r="K23" s="7"/>
      <c r="L23" s="7"/>
      <c r="M23" s="7"/>
      <c r="N23" s="7"/>
      <c r="O23" s="7"/>
      <c r="P23" s="6"/>
      <c r="Q23" s="6"/>
      <c r="R23" s="6"/>
      <c r="S23" s="6"/>
      <c r="T23" s="6"/>
      <c r="U23" s="6"/>
    </row>
    <row r="24" spans="2:22" s="9" customFormat="1" ht="17.100000000000001" customHeight="1" x14ac:dyDescent="0.2">
      <c r="C24" s="63" t="s">
        <v>101</v>
      </c>
      <c r="D24" s="7">
        <f>IF($D$5="A",32,IF($D$5="B",25,IF($D$5="C",16,"")))/10</f>
        <v>1.6</v>
      </c>
      <c r="E24" s="7"/>
      <c r="F24" s="7"/>
      <c r="G24" s="7"/>
      <c r="H24" s="7"/>
      <c r="I24" s="7"/>
      <c r="J24" s="7"/>
      <c r="K24" s="7"/>
      <c r="L24" s="7"/>
      <c r="M24" s="7"/>
      <c r="N24" s="7"/>
      <c r="O24" s="7"/>
      <c r="P24" s="6"/>
      <c r="Q24" s="6"/>
      <c r="R24" s="6"/>
      <c r="S24" s="6"/>
      <c r="T24" s="6"/>
      <c r="U24" s="6"/>
    </row>
    <row r="25" spans="2:22" s="9" customFormat="1" ht="17.100000000000001" customHeight="1" x14ac:dyDescent="0.2">
      <c r="C25" s="6"/>
      <c r="D25" s="7"/>
      <c r="E25" s="7"/>
      <c r="F25" s="7"/>
      <c r="G25" s="7"/>
      <c r="H25" s="7"/>
      <c r="I25" s="7"/>
      <c r="J25" s="7"/>
      <c r="K25" s="7"/>
      <c r="L25" s="7"/>
      <c r="M25" s="7"/>
      <c r="N25" s="7"/>
      <c r="O25" s="7"/>
      <c r="P25" s="6"/>
      <c r="Q25" s="6"/>
      <c r="R25" s="6"/>
      <c r="S25" s="6"/>
      <c r="T25" s="6"/>
      <c r="U25" s="6"/>
    </row>
    <row r="26" spans="2:22" s="9" customFormat="1" ht="17.100000000000001" customHeight="1" x14ac:dyDescent="0.2">
      <c r="B26" s="20" t="str">
        <f>複雜度評級指南!B31</f>
        <v>version 1.0 Endorsed by CVMB 10.01.2017</v>
      </c>
      <c r="C26" s="6"/>
      <c r="D26" s="7"/>
      <c r="E26" s="7"/>
      <c r="F26" s="7"/>
      <c r="G26" s="7"/>
      <c r="H26" s="7"/>
      <c r="I26" s="7"/>
      <c r="J26" s="7"/>
      <c r="K26" s="7"/>
      <c r="L26" s="7"/>
      <c r="M26" s="7"/>
      <c r="N26" s="7"/>
      <c r="O26" s="7"/>
      <c r="P26" s="6"/>
      <c r="Q26" s="6"/>
      <c r="R26" s="6"/>
      <c r="S26" s="6"/>
      <c r="T26" s="6"/>
      <c r="U26" s="6"/>
    </row>
    <row r="27" spans="2:22" s="9" customFormat="1" ht="17.100000000000001" customHeight="1" x14ac:dyDescent="0.2">
      <c r="C27" s="6"/>
      <c r="D27" s="7"/>
      <c r="E27" s="7"/>
      <c r="F27" s="7"/>
      <c r="G27" s="7"/>
      <c r="H27" s="7"/>
      <c r="I27" s="7"/>
      <c r="J27" s="7"/>
      <c r="K27" s="7"/>
      <c r="L27" s="7"/>
      <c r="M27" s="7"/>
      <c r="N27" s="7"/>
      <c r="O27" s="7"/>
      <c r="P27" s="6"/>
      <c r="Q27" s="6"/>
      <c r="R27" s="6"/>
      <c r="S27" s="6"/>
      <c r="T27" s="6"/>
      <c r="U27" s="6"/>
    </row>
    <row r="28" spans="2:22" s="9" customFormat="1" ht="17.100000000000001" customHeight="1" x14ac:dyDescent="0.2">
      <c r="C28" s="6"/>
      <c r="D28" s="7"/>
      <c r="E28" s="7"/>
      <c r="F28" s="7"/>
      <c r="G28" s="7"/>
      <c r="H28" s="7"/>
      <c r="I28" s="7"/>
      <c r="J28" s="7"/>
      <c r="K28" s="7"/>
      <c r="L28" s="7"/>
      <c r="M28" s="7"/>
      <c r="N28" s="7"/>
      <c r="O28" s="7"/>
      <c r="P28" s="6"/>
      <c r="Q28" s="6"/>
      <c r="R28" s="6"/>
      <c r="S28" s="6"/>
      <c r="T28" s="6"/>
      <c r="U28" s="6"/>
    </row>
    <row r="29" spans="2:22" s="9" customFormat="1" ht="17.100000000000001" customHeight="1" x14ac:dyDescent="0.2">
      <c r="C29" s="6"/>
      <c r="D29" s="7"/>
      <c r="E29" s="7"/>
      <c r="F29" s="7"/>
      <c r="G29" s="7"/>
      <c r="H29" s="7"/>
      <c r="I29" s="7"/>
      <c r="J29" s="7"/>
      <c r="K29" s="7"/>
      <c r="L29" s="7"/>
      <c r="M29" s="7"/>
      <c r="N29" s="7"/>
      <c r="O29" s="7"/>
      <c r="P29" s="6"/>
      <c r="Q29" s="6"/>
      <c r="R29" s="6"/>
      <c r="S29" s="6"/>
      <c r="T29" s="6"/>
      <c r="U29" s="6"/>
    </row>
    <row r="30" spans="2:22" s="9" customFormat="1" ht="17.100000000000001" customHeight="1" x14ac:dyDescent="0.2">
      <c r="C30" s="6"/>
      <c r="D30" s="7"/>
      <c r="E30" s="7"/>
      <c r="F30" s="7"/>
      <c r="G30" s="7"/>
      <c r="H30" s="7"/>
      <c r="I30" s="7"/>
      <c r="J30" s="7"/>
      <c r="K30" s="7"/>
      <c r="L30" s="7"/>
      <c r="M30" s="7"/>
      <c r="N30" s="7"/>
      <c r="O30" s="7"/>
      <c r="P30" s="6"/>
      <c r="Q30" s="6"/>
      <c r="R30" s="6"/>
      <c r="S30" s="6"/>
      <c r="T30" s="6"/>
      <c r="U30" s="6"/>
    </row>
    <row r="31" spans="2:22" s="9" customFormat="1" ht="17.100000000000001" customHeight="1" x14ac:dyDescent="0.2">
      <c r="C31" s="6"/>
      <c r="D31" s="7"/>
      <c r="E31" s="7"/>
      <c r="F31" s="7"/>
      <c r="G31" s="7"/>
      <c r="H31" s="7"/>
      <c r="I31" s="7"/>
      <c r="J31" s="7"/>
      <c r="K31" s="7"/>
      <c r="L31" s="7"/>
      <c r="M31" s="7"/>
      <c r="N31" s="7"/>
      <c r="O31" s="7"/>
      <c r="P31" s="6"/>
      <c r="Q31" s="6"/>
      <c r="R31" s="6"/>
      <c r="S31" s="6"/>
      <c r="T31" s="6"/>
      <c r="U31" s="6"/>
    </row>
    <row r="32" spans="2:22" s="9" customFormat="1" ht="17.100000000000001" customHeight="1" x14ac:dyDescent="0.2">
      <c r="C32" s="6"/>
      <c r="D32" s="7"/>
      <c r="E32" s="7"/>
      <c r="F32" s="7"/>
      <c r="G32" s="7"/>
      <c r="H32" s="7"/>
      <c r="I32" s="7"/>
      <c r="J32" s="7"/>
      <c r="K32" s="7"/>
      <c r="L32" s="7"/>
      <c r="M32" s="7"/>
      <c r="N32" s="7"/>
      <c r="O32" s="7"/>
      <c r="P32" s="6"/>
      <c r="Q32" s="6"/>
      <c r="R32" s="6"/>
      <c r="S32" s="6"/>
      <c r="T32" s="6"/>
      <c r="U32" s="6"/>
    </row>
    <row r="33" spans="3:21" s="9" customFormat="1" ht="17.100000000000001" customHeight="1" x14ac:dyDescent="0.2">
      <c r="C33" s="6"/>
      <c r="D33" s="7"/>
      <c r="E33" s="7"/>
      <c r="F33" s="7"/>
      <c r="G33" s="7"/>
      <c r="H33" s="7"/>
      <c r="I33" s="7"/>
      <c r="J33" s="7"/>
      <c r="K33" s="7"/>
      <c r="L33" s="7"/>
      <c r="M33" s="7"/>
      <c r="N33" s="7"/>
      <c r="O33" s="7"/>
      <c r="P33" s="6"/>
      <c r="Q33" s="6"/>
      <c r="R33" s="6"/>
      <c r="S33" s="6"/>
      <c r="T33" s="6"/>
      <c r="U33" s="6"/>
    </row>
    <row r="34" spans="3:21" s="9" customFormat="1" ht="17.100000000000001" customHeight="1" x14ac:dyDescent="0.2">
      <c r="C34" s="6"/>
      <c r="D34" s="7"/>
      <c r="E34" s="7"/>
      <c r="F34" s="7"/>
      <c r="G34" s="7"/>
      <c r="H34" s="7"/>
      <c r="I34" s="7"/>
      <c r="J34" s="7"/>
      <c r="K34" s="7"/>
      <c r="L34" s="7"/>
      <c r="M34" s="7"/>
      <c r="N34" s="7"/>
      <c r="O34" s="7"/>
      <c r="P34" s="6"/>
      <c r="Q34" s="6"/>
      <c r="R34" s="6"/>
      <c r="S34" s="6"/>
      <c r="T34" s="6"/>
      <c r="U34" s="6"/>
    </row>
    <row r="35" spans="3:21" s="9" customFormat="1" ht="17.100000000000001" customHeight="1" x14ac:dyDescent="0.2">
      <c r="C35" s="6"/>
      <c r="D35" s="7"/>
      <c r="E35" s="7"/>
      <c r="F35" s="7"/>
      <c r="G35" s="7"/>
      <c r="H35" s="7"/>
      <c r="I35" s="7"/>
      <c r="J35" s="7"/>
      <c r="K35" s="7"/>
      <c r="L35" s="7"/>
      <c r="M35" s="7"/>
      <c r="N35" s="7"/>
      <c r="O35" s="7"/>
      <c r="P35" s="6"/>
      <c r="Q35" s="6"/>
      <c r="R35" s="6"/>
      <c r="S35" s="6"/>
      <c r="T35" s="6"/>
      <c r="U35" s="6"/>
    </row>
    <row r="36" spans="3:21" s="9" customFormat="1" ht="17.100000000000001" customHeight="1" x14ac:dyDescent="0.2">
      <c r="C36" s="6"/>
      <c r="D36" s="7"/>
      <c r="E36" s="7"/>
      <c r="F36" s="7"/>
      <c r="G36" s="7"/>
      <c r="H36" s="7"/>
      <c r="I36" s="7"/>
      <c r="J36" s="7"/>
      <c r="K36" s="7"/>
      <c r="L36" s="7"/>
      <c r="M36" s="7"/>
      <c r="N36" s="7"/>
      <c r="O36" s="7"/>
      <c r="P36" s="6"/>
      <c r="Q36" s="6"/>
      <c r="R36" s="6"/>
      <c r="S36" s="6"/>
      <c r="T36" s="6"/>
      <c r="U36" s="6"/>
    </row>
    <row r="37" spans="3:21" s="9" customFormat="1" ht="17.100000000000001" customHeight="1" x14ac:dyDescent="0.2">
      <c r="C37" s="6"/>
      <c r="D37" s="7"/>
      <c r="E37" s="7"/>
      <c r="F37" s="7"/>
      <c r="G37" s="7"/>
      <c r="H37" s="7"/>
      <c r="I37" s="7"/>
      <c r="J37" s="7"/>
      <c r="K37" s="7"/>
      <c r="L37" s="7"/>
      <c r="M37" s="7"/>
      <c r="N37" s="7"/>
      <c r="O37" s="7"/>
      <c r="P37" s="6"/>
      <c r="Q37" s="6"/>
      <c r="R37" s="6"/>
      <c r="S37" s="6"/>
      <c r="T37" s="6"/>
      <c r="U37" s="6"/>
    </row>
    <row r="38" spans="3:21" s="9" customFormat="1" ht="17.100000000000001" customHeight="1" x14ac:dyDescent="0.2">
      <c r="C38" s="6"/>
      <c r="D38" s="7"/>
      <c r="E38" s="7"/>
      <c r="F38" s="7"/>
      <c r="G38" s="7"/>
      <c r="H38" s="7"/>
      <c r="I38" s="7"/>
      <c r="J38" s="7"/>
      <c r="K38" s="7"/>
      <c r="L38" s="7"/>
      <c r="M38" s="7"/>
      <c r="N38" s="7"/>
      <c r="O38" s="7"/>
      <c r="P38" s="6"/>
      <c r="Q38" s="6"/>
      <c r="R38" s="6"/>
      <c r="S38" s="6"/>
      <c r="T38" s="6"/>
      <c r="U38" s="6"/>
    </row>
    <row r="39" spans="3:21" s="9" customFormat="1" ht="17.100000000000001" customHeight="1" x14ac:dyDescent="0.2">
      <c r="C39" s="6"/>
      <c r="D39" s="7"/>
      <c r="E39" s="7"/>
      <c r="F39" s="7"/>
      <c r="G39" s="7"/>
      <c r="H39" s="7"/>
      <c r="I39" s="7"/>
      <c r="J39" s="7"/>
      <c r="K39" s="7"/>
      <c r="L39" s="7"/>
      <c r="M39" s="7"/>
      <c r="N39" s="7"/>
      <c r="O39" s="7"/>
      <c r="P39" s="6"/>
      <c r="Q39" s="6"/>
      <c r="R39" s="6"/>
      <c r="S39" s="6"/>
      <c r="T39" s="6"/>
      <c r="U39" s="6"/>
    </row>
    <row r="40" spans="3:21" s="9" customFormat="1" ht="17.100000000000001" customHeight="1" x14ac:dyDescent="0.2">
      <c r="C40" s="6"/>
      <c r="D40" s="7"/>
      <c r="E40" s="7"/>
      <c r="F40" s="7"/>
      <c r="G40" s="7"/>
      <c r="H40" s="7"/>
      <c r="I40" s="7"/>
      <c r="J40" s="7"/>
      <c r="K40" s="7"/>
      <c r="L40" s="7"/>
      <c r="M40" s="7"/>
      <c r="N40" s="7"/>
      <c r="O40" s="7"/>
      <c r="P40" s="6"/>
      <c r="Q40" s="6"/>
      <c r="R40" s="6"/>
      <c r="S40" s="6"/>
      <c r="T40" s="6"/>
      <c r="U40" s="6"/>
    </row>
    <row r="41" spans="3:21" s="9" customFormat="1" ht="17.100000000000001" customHeight="1" x14ac:dyDescent="0.2">
      <c r="C41" s="6"/>
      <c r="D41" s="7"/>
      <c r="E41" s="7"/>
      <c r="F41" s="7"/>
      <c r="G41" s="7"/>
      <c r="H41" s="7"/>
      <c r="I41" s="7"/>
      <c r="J41" s="7"/>
      <c r="K41" s="7"/>
      <c r="L41" s="7"/>
      <c r="M41" s="7"/>
      <c r="N41" s="7"/>
      <c r="O41" s="7"/>
      <c r="P41" s="6"/>
      <c r="Q41" s="6"/>
      <c r="R41" s="6"/>
      <c r="S41" s="6"/>
      <c r="T41" s="6"/>
      <c r="U41" s="6"/>
    </row>
    <row r="42" spans="3:21" s="9" customFormat="1" ht="17.100000000000001" customHeight="1" x14ac:dyDescent="0.2">
      <c r="C42" s="6"/>
      <c r="D42" s="7"/>
      <c r="E42" s="7"/>
      <c r="F42" s="7"/>
      <c r="G42" s="7"/>
      <c r="H42" s="7"/>
      <c r="I42" s="7"/>
      <c r="J42" s="7"/>
      <c r="K42" s="7"/>
      <c r="L42" s="7"/>
      <c r="M42" s="7"/>
      <c r="N42" s="7"/>
      <c r="O42" s="7"/>
      <c r="P42" s="6"/>
      <c r="Q42" s="6"/>
      <c r="R42" s="6"/>
      <c r="S42" s="6"/>
      <c r="T42" s="6"/>
      <c r="U42" s="6"/>
    </row>
    <row r="43" spans="3:21" s="9" customFormat="1" ht="17.100000000000001" customHeight="1" x14ac:dyDescent="0.2">
      <c r="C43" s="6"/>
      <c r="D43" s="7"/>
      <c r="E43" s="7"/>
      <c r="F43" s="7"/>
      <c r="G43" s="7"/>
      <c r="H43" s="7"/>
      <c r="I43" s="7"/>
      <c r="J43" s="7"/>
      <c r="K43" s="7"/>
      <c r="L43" s="7"/>
      <c r="M43" s="7"/>
      <c r="N43" s="7"/>
      <c r="O43" s="7"/>
      <c r="P43" s="6"/>
      <c r="Q43" s="6"/>
      <c r="R43" s="6"/>
      <c r="S43" s="6"/>
      <c r="T43" s="6"/>
      <c r="U43" s="6"/>
    </row>
    <row r="44" spans="3:21" s="9" customFormat="1" ht="17.100000000000001" customHeight="1" x14ac:dyDescent="0.2">
      <c r="C44" s="6"/>
      <c r="D44" s="7"/>
      <c r="E44" s="7"/>
      <c r="F44" s="7"/>
      <c r="G44" s="7"/>
      <c r="H44" s="7"/>
      <c r="I44" s="7"/>
      <c r="J44" s="7"/>
      <c r="K44" s="7"/>
      <c r="L44" s="7"/>
      <c r="M44" s="7"/>
      <c r="N44" s="7"/>
      <c r="O44" s="7"/>
      <c r="P44" s="6"/>
      <c r="Q44" s="6"/>
      <c r="R44" s="6"/>
      <c r="S44" s="6"/>
      <c r="T44" s="6"/>
      <c r="U44" s="6"/>
    </row>
    <row r="45" spans="3:21" s="9" customFormat="1" ht="17.100000000000001" customHeight="1" x14ac:dyDescent="0.2">
      <c r="C45" s="6"/>
      <c r="D45" s="7"/>
      <c r="E45" s="7"/>
      <c r="F45" s="7"/>
      <c r="G45" s="7"/>
      <c r="H45" s="7"/>
      <c r="I45" s="7"/>
      <c r="J45" s="7"/>
      <c r="K45" s="7"/>
      <c r="L45" s="7"/>
      <c r="M45" s="7"/>
      <c r="N45" s="7"/>
      <c r="O45" s="7"/>
      <c r="P45" s="6"/>
      <c r="Q45" s="6"/>
      <c r="R45" s="6"/>
      <c r="S45" s="6"/>
      <c r="T45" s="6"/>
      <c r="U45" s="6"/>
    </row>
    <row r="46" spans="3:21" s="9" customFormat="1" ht="17.100000000000001" customHeight="1" x14ac:dyDescent="0.2">
      <c r="C46" s="6"/>
      <c r="D46" s="7"/>
      <c r="E46" s="7"/>
      <c r="F46" s="7"/>
      <c r="G46" s="7"/>
      <c r="H46" s="7"/>
      <c r="I46" s="7"/>
      <c r="J46" s="7"/>
      <c r="K46" s="7"/>
      <c r="L46" s="7"/>
      <c r="M46" s="7"/>
      <c r="N46" s="7"/>
      <c r="O46" s="7"/>
      <c r="P46" s="6"/>
      <c r="Q46" s="6"/>
      <c r="R46" s="6"/>
      <c r="S46" s="6"/>
      <c r="T46" s="6"/>
      <c r="U46" s="6"/>
    </row>
    <row r="47" spans="3:21" s="9" customFormat="1" ht="17.100000000000001" customHeight="1" x14ac:dyDescent="0.2">
      <c r="C47" s="6"/>
      <c r="D47" s="7"/>
      <c r="E47" s="7"/>
      <c r="F47" s="7"/>
      <c r="G47" s="7"/>
      <c r="H47" s="7"/>
      <c r="I47" s="7"/>
      <c r="J47" s="7"/>
      <c r="K47" s="7"/>
      <c r="L47" s="7"/>
      <c r="M47" s="7"/>
      <c r="N47" s="7"/>
      <c r="O47" s="7"/>
      <c r="P47" s="6"/>
      <c r="Q47" s="6"/>
      <c r="R47" s="6"/>
      <c r="S47" s="6"/>
      <c r="T47" s="6"/>
      <c r="U47" s="6"/>
    </row>
    <row r="48" spans="3:21" s="9" customFormat="1" ht="17.100000000000001" customHeight="1" x14ac:dyDescent="0.2">
      <c r="C48" s="6"/>
      <c r="D48" s="7"/>
      <c r="E48" s="7"/>
      <c r="F48" s="7"/>
      <c r="G48" s="7"/>
      <c r="H48" s="7"/>
      <c r="I48" s="7"/>
      <c r="J48" s="7"/>
      <c r="K48" s="7"/>
      <c r="L48" s="7"/>
      <c r="M48" s="7"/>
      <c r="N48" s="7"/>
      <c r="O48" s="7"/>
      <c r="P48" s="6"/>
      <c r="Q48" s="6"/>
      <c r="R48" s="6"/>
      <c r="S48" s="6"/>
      <c r="T48" s="6"/>
      <c r="U48" s="6"/>
    </row>
    <row r="49" spans="3:21" s="9" customFormat="1" ht="17.100000000000001" customHeight="1" x14ac:dyDescent="0.2">
      <c r="C49" s="6"/>
      <c r="D49" s="7"/>
      <c r="E49" s="7"/>
      <c r="F49" s="7"/>
      <c r="G49" s="7"/>
      <c r="H49" s="7"/>
      <c r="I49" s="7"/>
      <c r="J49" s="7"/>
      <c r="K49" s="7"/>
      <c r="L49" s="7"/>
      <c r="M49" s="7"/>
      <c r="N49" s="7"/>
      <c r="O49" s="7"/>
      <c r="P49" s="6"/>
      <c r="Q49" s="6"/>
      <c r="R49" s="6"/>
      <c r="S49" s="6"/>
      <c r="T49" s="6"/>
      <c r="U49" s="6"/>
    </row>
    <row r="50" spans="3:21" s="9" customFormat="1" ht="17.100000000000001" customHeight="1" x14ac:dyDescent="0.2">
      <c r="C50" s="6"/>
      <c r="D50" s="7"/>
      <c r="E50" s="7"/>
      <c r="F50" s="7"/>
      <c r="G50" s="7"/>
      <c r="H50" s="7"/>
      <c r="I50" s="7"/>
      <c r="J50" s="7"/>
      <c r="K50" s="7"/>
      <c r="L50" s="7"/>
      <c r="M50" s="7"/>
      <c r="N50" s="7"/>
      <c r="O50" s="7"/>
      <c r="P50" s="6"/>
      <c r="Q50" s="6"/>
      <c r="R50" s="6"/>
      <c r="S50" s="6"/>
      <c r="T50" s="6"/>
      <c r="U50" s="6"/>
    </row>
    <row r="51" spans="3:21" s="9" customFormat="1" ht="17.100000000000001" customHeight="1" x14ac:dyDescent="0.2">
      <c r="C51" s="6"/>
      <c r="D51" s="7"/>
      <c r="E51" s="7"/>
      <c r="F51" s="7"/>
      <c r="G51" s="7"/>
      <c r="H51" s="7"/>
      <c r="I51" s="7"/>
      <c r="J51" s="7"/>
      <c r="K51" s="7"/>
      <c r="L51" s="7"/>
      <c r="M51" s="7"/>
      <c r="N51" s="7"/>
      <c r="O51" s="7"/>
      <c r="P51" s="6"/>
      <c r="Q51" s="6"/>
      <c r="R51" s="6"/>
      <c r="S51" s="6"/>
      <c r="T51" s="6"/>
      <c r="U51" s="6"/>
    </row>
    <row r="52" spans="3:21" s="9" customFormat="1" ht="17.100000000000001" customHeight="1" x14ac:dyDescent="0.2">
      <c r="C52" s="6"/>
      <c r="D52" s="7"/>
      <c r="E52" s="7"/>
      <c r="F52" s="7"/>
      <c r="G52" s="7"/>
      <c r="H52" s="7"/>
      <c r="I52" s="7"/>
      <c r="J52" s="7"/>
      <c r="K52" s="7"/>
      <c r="L52" s="7"/>
      <c r="M52" s="7"/>
      <c r="N52" s="7"/>
      <c r="O52" s="7"/>
      <c r="P52" s="6"/>
      <c r="Q52" s="6"/>
      <c r="R52" s="6"/>
      <c r="S52" s="6"/>
      <c r="T52" s="6"/>
      <c r="U52" s="6"/>
    </row>
    <row r="53" spans="3:21" s="9" customFormat="1" ht="17.100000000000001" customHeight="1" x14ac:dyDescent="0.2">
      <c r="C53" s="6"/>
      <c r="D53" s="7"/>
      <c r="E53" s="7"/>
      <c r="F53" s="7"/>
      <c r="G53" s="7"/>
      <c r="H53" s="7"/>
      <c r="I53" s="7"/>
      <c r="J53" s="7"/>
      <c r="K53" s="7"/>
      <c r="L53" s="7"/>
      <c r="M53" s="7"/>
      <c r="N53" s="7"/>
      <c r="O53" s="7"/>
      <c r="P53" s="6"/>
      <c r="Q53" s="6"/>
      <c r="R53" s="6"/>
      <c r="S53" s="6"/>
      <c r="T53" s="6"/>
      <c r="U53" s="6"/>
    </row>
    <row r="54" spans="3:21" s="9" customFormat="1" ht="17.100000000000001" customHeight="1" x14ac:dyDescent="0.2">
      <c r="C54" s="6"/>
      <c r="D54" s="7"/>
      <c r="E54" s="7"/>
      <c r="F54" s="7"/>
      <c r="G54" s="7"/>
      <c r="H54" s="7"/>
      <c r="I54" s="7"/>
      <c r="J54" s="7"/>
      <c r="K54" s="7"/>
      <c r="L54" s="7"/>
      <c r="M54" s="7"/>
      <c r="N54" s="7"/>
      <c r="O54" s="7"/>
      <c r="P54" s="6"/>
      <c r="Q54" s="6"/>
      <c r="R54" s="6"/>
      <c r="S54" s="6"/>
      <c r="T54" s="6"/>
      <c r="U54" s="6"/>
    </row>
    <row r="55" spans="3:21" s="9" customFormat="1" ht="17.100000000000001" customHeight="1" x14ac:dyDescent="0.2">
      <c r="C55" s="6"/>
      <c r="D55" s="7"/>
      <c r="E55" s="7"/>
      <c r="F55" s="7"/>
      <c r="G55" s="7"/>
      <c r="H55" s="7"/>
      <c r="I55" s="7"/>
      <c r="J55" s="7"/>
      <c r="K55" s="7"/>
      <c r="L55" s="7"/>
      <c r="M55" s="7"/>
      <c r="N55" s="7"/>
      <c r="O55" s="7"/>
      <c r="P55" s="6"/>
      <c r="Q55" s="6"/>
      <c r="R55" s="6"/>
      <c r="S55" s="6"/>
      <c r="T55" s="6"/>
      <c r="U55" s="6"/>
    </row>
    <row r="56" spans="3:21" s="9" customFormat="1" ht="17.100000000000001" customHeight="1" x14ac:dyDescent="0.2">
      <c r="C56" s="6"/>
      <c r="D56" s="7"/>
      <c r="E56" s="7"/>
      <c r="F56" s="7"/>
      <c r="G56" s="7"/>
      <c r="H56" s="7"/>
      <c r="I56" s="7"/>
      <c r="J56" s="7"/>
      <c r="K56" s="7"/>
      <c r="L56" s="7"/>
      <c r="M56" s="7"/>
      <c r="N56" s="7"/>
      <c r="O56" s="7"/>
      <c r="P56" s="6"/>
      <c r="Q56" s="6"/>
      <c r="R56" s="6"/>
      <c r="S56" s="6"/>
      <c r="T56" s="6"/>
      <c r="U56" s="6"/>
    </row>
    <row r="57" spans="3:21" s="9" customFormat="1" ht="17.100000000000001" customHeight="1" x14ac:dyDescent="0.2">
      <c r="C57" s="6"/>
      <c r="D57" s="7"/>
      <c r="E57" s="7"/>
      <c r="F57" s="7"/>
      <c r="G57" s="7"/>
      <c r="H57" s="7"/>
      <c r="I57" s="7"/>
      <c r="J57" s="7"/>
      <c r="K57" s="7"/>
      <c r="L57" s="7"/>
      <c r="M57" s="7"/>
      <c r="N57" s="7"/>
      <c r="O57" s="7"/>
      <c r="P57" s="6"/>
      <c r="Q57" s="6"/>
      <c r="R57" s="6"/>
      <c r="S57" s="6"/>
      <c r="T57" s="6"/>
      <c r="U57" s="6"/>
    </row>
    <row r="58" spans="3:21" s="9" customFormat="1" ht="17.100000000000001" customHeight="1" x14ac:dyDescent="0.2">
      <c r="C58" s="6"/>
      <c r="D58" s="7"/>
      <c r="E58" s="7"/>
      <c r="F58" s="7"/>
      <c r="G58" s="7"/>
      <c r="H58" s="7"/>
      <c r="I58" s="7"/>
      <c r="J58" s="7"/>
      <c r="K58" s="7"/>
      <c r="L58" s="7"/>
      <c r="M58" s="7"/>
      <c r="N58" s="7"/>
      <c r="O58" s="7"/>
      <c r="P58" s="6"/>
      <c r="Q58" s="6"/>
      <c r="R58" s="6"/>
      <c r="S58" s="6"/>
      <c r="T58" s="6"/>
      <c r="U58" s="6"/>
    </row>
    <row r="59" spans="3:21" s="9" customFormat="1" ht="17.100000000000001" customHeight="1" x14ac:dyDescent="0.2">
      <c r="C59" s="6"/>
      <c r="D59" s="7"/>
      <c r="E59" s="7"/>
      <c r="F59" s="7"/>
      <c r="G59" s="7"/>
      <c r="H59" s="7"/>
      <c r="I59" s="7"/>
      <c r="J59" s="7"/>
      <c r="K59" s="7"/>
      <c r="L59" s="7"/>
      <c r="M59" s="7"/>
      <c r="N59" s="7"/>
      <c r="O59" s="7"/>
      <c r="P59" s="6"/>
      <c r="Q59" s="6"/>
      <c r="R59" s="6"/>
      <c r="S59" s="6"/>
      <c r="T59" s="6"/>
      <c r="U59" s="6"/>
    </row>
  </sheetData>
  <sheetProtection selectLockedCells="1"/>
  <mergeCells count="10">
    <mergeCell ref="C6:D6"/>
    <mergeCell ref="D3:H3"/>
    <mergeCell ref="J3:M3"/>
    <mergeCell ref="F5:H5"/>
    <mergeCell ref="D7:O7"/>
    <mergeCell ref="B8:B9"/>
    <mergeCell ref="C8:C9"/>
    <mergeCell ref="D8:O8"/>
    <mergeCell ref="P8:P9"/>
    <mergeCell ref="Q8:Q9"/>
  </mergeCells>
  <phoneticPr fontId="24" type="noConversion"/>
  <conditionalFormatting sqref="D22:O22">
    <cfRule type="cellIs" dxfId="5" priority="3" operator="equal">
      <formula>"Yes"</formula>
    </cfRule>
  </conditionalFormatting>
  <conditionalFormatting sqref="M26">
    <cfRule type="cellIs" dxfId="4" priority="2" operator="equal">
      <formula>"No"</formula>
    </cfRule>
  </conditionalFormatting>
  <conditionalFormatting sqref="D22:O22">
    <cfRule type="cellIs" dxfId="3" priority="1" operator="equal">
      <formula>"No"</formula>
    </cfRule>
  </conditionalFormatting>
  <dataValidations count="3">
    <dataValidation type="list" allowBlank="1" showInputMessage="1" showErrorMessage="1" sqref="E6:F6 F5">
      <formula1>"Project, Programme, Portfolio"</formula1>
    </dataValidation>
    <dataValidation type="whole" allowBlank="1" showInputMessage="1" showErrorMessage="1" sqref="C10:O19">
      <formula1>1</formula1>
      <formula2>4</formula2>
    </dataValidation>
    <dataValidation type="list" allowBlank="1" showDropDown="1" showInputMessage="1" showErrorMessage="1" sqref="I4:J6 H4 H6 D5">
      <formula1>"A, B, C"</formula1>
    </dataValidation>
  </dataValidations>
  <pageMargins left="0.39370078740157483" right="0.39370078740157483" top="0.31496062992125984" bottom="0.31496062992125984" header="0.19685039370078741" footer="0.19685039370078741"/>
  <pageSetup paperSize="9" scale="76" fitToHeight="0" orientation="landscape" verticalDpi="4294967292" r:id="rId1"/>
  <headerFooter>
    <oddFooter>&amp;L&amp;K000000IPMA ICR Handbook_x000D_&amp;KFF0000IPMA Internal Document&amp;C&amp;K000000&amp;P of &amp;N&amp;R&amp;K000000Management Complexity Ratings_x000D_v0.5, 30.05.2016</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2:V59"/>
  <sheetViews>
    <sheetView showGridLines="0" tabSelected="1" workbookViewId="0">
      <pane xSplit="3" ySplit="9" topLeftCell="D10" activePane="bottomRight" state="frozenSplit"/>
      <selection pane="topRight" activeCell="D17" sqref="D17"/>
      <selection pane="bottomLeft" activeCell="A10" sqref="A10"/>
      <selection pane="bottomRight" activeCell="A19" sqref="A8:O19"/>
    </sheetView>
  </sheetViews>
  <sheetFormatPr defaultColWidth="10.85546875" defaultRowHeight="12.75" x14ac:dyDescent="0.2"/>
  <cols>
    <col min="1" max="1" width="2.85546875" style="6" customWidth="1"/>
    <col min="2" max="2" width="3.85546875" style="9" customWidth="1"/>
    <col min="3" max="3" width="61.85546875" style="6" customWidth="1"/>
    <col min="4" max="4" width="13.140625" style="7" bestFit="1" customWidth="1"/>
    <col min="5" max="5" width="10.85546875" style="7" customWidth="1"/>
    <col min="6" max="15" width="5.42578125" style="7" hidden="1" customWidth="1"/>
    <col min="16" max="17" width="50.85546875" style="6" customWidth="1"/>
    <col min="18" max="18" width="11" style="6" customWidth="1"/>
    <col min="19" max="21" width="38.85546875" style="6" hidden="1" customWidth="1"/>
    <col min="22" max="22" width="10.85546875" style="6"/>
    <col min="23" max="23" width="11" style="6" customWidth="1"/>
    <col min="24" max="16384" width="10.85546875" style="6"/>
  </cols>
  <sheetData>
    <row r="2" spans="2:22" s="1" customFormat="1" ht="20.100000000000001" customHeight="1" x14ac:dyDescent="0.25">
      <c r="B2" s="8"/>
      <c r="C2" s="111"/>
      <c r="D2" s="56" t="s">
        <v>54</v>
      </c>
      <c r="E2" s="28"/>
      <c r="F2" s="29"/>
      <c r="G2" s="25"/>
      <c r="H2" s="13"/>
      <c r="I2" s="13"/>
      <c r="K2" s="55" t="s">
        <v>55</v>
      </c>
      <c r="L2" s="11"/>
      <c r="M2" s="11"/>
      <c r="N2" s="12"/>
      <c r="O2" s="11"/>
      <c r="P2" s="11"/>
      <c r="Q2" s="11"/>
      <c r="R2" s="11"/>
      <c r="S2" s="6"/>
      <c r="T2" s="6"/>
      <c r="U2" s="6"/>
    </row>
    <row r="3" spans="2:22" s="1" customFormat="1" ht="20.100000000000001" customHeight="1" x14ac:dyDescent="0.2">
      <c r="B3" s="8"/>
      <c r="C3" s="111"/>
      <c r="D3" s="92"/>
      <c r="E3" s="93"/>
      <c r="F3" s="93"/>
      <c r="G3" s="93"/>
      <c r="H3" s="93"/>
      <c r="I3" s="94"/>
      <c r="K3" s="108"/>
      <c r="L3" s="109"/>
      <c r="M3" s="109"/>
      <c r="N3" s="110"/>
      <c r="O3" s="11"/>
      <c r="P3" s="11"/>
      <c r="Q3" s="11"/>
      <c r="R3" s="11"/>
      <c r="S3" s="6"/>
      <c r="T3" s="6"/>
      <c r="U3" s="6"/>
    </row>
    <row r="4" spans="2:22" s="1" customFormat="1" ht="20.100000000000001" customHeight="1" x14ac:dyDescent="0.25">
      <c r="B4" s="8"/>
      <c r="C4" s="111"/>
      <c r="D4" s="55" t="s">
        <v>56</v>
      </c>
      <c r="F4" s="55" t="s">
        <v>57</v>
      </c>
      <c r="G4" s="29"/>
      <c r="H4" s="26"/>
      <c r="I4" s="26"/>
      <c r="J4" s="26"/>
      <c r="K4" s="11"/>
      <c r="L4" s="11"/>
      <c r="M4" s="12"/>
      <c r="N4" s="11"/>
      <c r="O4" s="11"/>
      <c r="P4" s="10"/>
      <c r="Q4" s="13"/>
      <c r="R4" s="13"/>
      <c r="S4" s="6"/>
      <c r="T4" s="6"/>
      <c r="U4" s="6"/>
    </row>
    <row r="5" spans="2:22" s="1" customFormat="1" ht="20.100000000000001" customHeight="1" x14ac:dyDescent="0.2">
      <c r="B5" s="8"/>
      <c r="D5" s="30" t="s">
        <v>103</v>
      </c>
      <c r="E5" s="31"/>
      <c r="F5" s="98"/>
      <c r="G5" s="99"/>
      <c r="H5" s="100"/>
      <c r="I5" s="26"/>
      <c r="J5" s="26"/>
      <c r="K5" s="11"/>
      <c r="L5" s="11"/>
      <c r="M5" s="12"/>
      <c r="N5" s="11"/>
      <c r="O5" s="11"/>
      <c r="P5" s="60"/>
      <c r="Q5" s="61"/>
      <c r="R5" s="13"/>
      <c r="S5" s="6"/>
      <c r="T5" s="6"/>
      <c r="U5" s="6"/>
    </row>
    <row r="6" spans="2:22" s="1" customFormat="1" ht="20.100000000000001" customHeight="1" x14ac:dyDescent="0.2">
      <c r="B6" s="90" t="s">
        <v>53</v>
      </c>
      <c r="C6" s="91"/>
      <c r="D6" s="38"/>
      <c r="E6" s="39"/>
      <c r="F6" s="40"/>
      <c r="G6" s="41"/>
      <c r="H6" s="42"/>
      <c r="I6" s="42"/>
      <c r="J6" s="42"/>
      <c r="K6" s="43"/>
      <c r="L6" s="43"/>
      <c r="M6" s="44"/>
      <c r="N6" s="43"/>
      <c r="O6" s="43"/>
      <c r="P6" s="10"/>
      <c r="Q6" s="13"/>
      <c r="R6" s="13"/>
      <c r="S6" s="6"/>
      <c r="T6" s="6"/>
      <c r="U6" s="6"/>
    </row>
    <row r="7" spans="2:22" ht="21" customHeight="1" x14ac:dyDescent="0.2">
      <c r="B7" s="106" t="s">
        <v>99</v>
      </c>
      <c r="C7" s="107"/>
      <c r="D7" s="101" t="s">
        <v>58</v>
      </c>
      <c r="E7" s="102"/>
      <c r="F7" s="102"/>
      <c r="G7" s="102"/>
      <c r="H7" s="102"/>
      <c r="I7" s="102"/>
      <c r="J7" s="102"/>
      <c r="K7" s="102"/>
      <c r="L7" s="102"/>
      <c r="M7" s="102"/>
      <c r="N7" s="102"/>
      <c r="O7" s="103"/>
    </row>
    <row r="8" spans="2:22" s="5" customFormat="1" ht="46.5" customHeight="1" x14ac:dyDescent="0.2">
      <c r="B8" s="84" t="s">
        <v>10</v>
      </c>
      <c r="C8" s="105" t="s">
        <v>59</v>
      </c>
      <c r="D8" s="114" t="s">
        <v>113</v>
      </c>
      <c r="E8" s="115"/>
      <c r="F8" s="115"/>
      <c r="G8" s="115"/>
      <c r="H8" s="115"/>
      <c r="I8" s="115"/>
      <c r="J8" s="115"/>
      <c r="K8" s="115"/>
      <c r="L8" s="115"/>
      <c r="M8" s="115"/>
      <c r="N8" s="115"/>
      <c r="O8" s="115"/>
      <c r="P8" s="84" t="s">
        <v>98</v>
      </c>
      <c r="Q8" s="104" t="s">
        <v>97</v>
      </c>
      <c r="R8" s="36"/>
      <c r="S8" s="6"/>
      <c r="T8" s="6"/>
      <c r="U8" s="6"/>
    </row>
    <row r="9" spans="2:22" s="5" customFormat="1" ht="16.5" customHeight="1" x14ac:dyDescent="0.2">
      <c r="B9" s="85"/>
      <c r="C9" s="87"/>
      <c r="D9" s="17" t="s">
        <v>0</v>
      </c>
      <c r="E9" s="17" t="s">
        <v>1</v>
      </c>
      <c r="F9" s="59" t="s">
        <v>2</v>
      </c>
      <c r="G9" s="17" t="s">
        <v>3</v>
      </c>
      <c r="H9" s="17" t="s">
        <v>4</v>
      </c>
      <c r="I9" s="24" t="s">
        <v>5</v>
      </c>
      <c r="J9" s="24" t="s">
        <v>6</v>
      </c>
      <c r="K9" s="17" t="s">
        <v>7</v>
      </c>
      <c r="L9" s="17" t="s">
        <v>8</v>
      </c>
      <c r="M9" s="17" t="s">
        <v>9</v>
      </c>
      <c r="N9" s="17" t="s">
        <v>15</v>
      </c>
      <c r="O9" s="17" t="s">
        <v>16</v>
      </c>
      <c r="P9" s="85"/>
      <c r="Q9" s="85"/>
      <c r="R9" s="36"/>
      <c r="S9" s="6"/>
      <c r="T9" s="6"/>
      <c r="U9" s="6"/>
    </row>
    <row r="10" spans="2:22" ht="31.5" customHeight="1" x14ac:dyDescent="0.2">
      <c r="B10" s="21">
        <v>1</v>
      </c>
      <c r="C10" s="112" t="s">
        <v>60</v>
      </c>
      <c r="D10" s="37"/>
      <c r="E10" s="37"/>
      <c r="F10" s="37"/>
      <c r="G10" s="37"/>
      <c r="H10" s="37"/>
      <c r="I10" s="37"/>
      <c r="J10" s="37"/>
      <c r="K10" s="37"/>
      <c r="L10" s="37"/>
      <c r="M10" s="37"/>
      <c r="N10" s="37"/>
      <c r="O10" s="37"/>
      <c r="P10" s="46"/>
      <c r="Q10" s="15" t="str">
        <f>複雜度評級範例!Q10</f>
        <v>4.5.2 Requirements and objectives
4.5.3 Scope
4.5.13 Change and transformation
4.5.14 Select and balance</v>
      </c>
      <c r="R10" s="33"/>
      <c r="S10" s="14" t="s">
        <v>22</v>
      </c>
      <c r="T10" s="14" t="s">
        <v>24</v>
      </c>
      <c r="U10" s="14" t="s">
        <v>25</v>
      </c>
    </row>
    <row r="11" spans="2:22" ht="44.25" customHeight="1" x14ac:dyDescent="0.2">
      <c r="B11" s="21">
        <v>2</v>
      </c>
      <c r="C11" s="113" t="s">
        <v>106</v>
      </c>
      <c r="D11" s="37"/>
      <c r="E11" s="37"/>
      <c r="F11" s="37"/>
      <c r="G11" s="37"/>
      <c r="H11" s="37"/>
      <c r="I11" s="37"/>
      <c r="J11" s="37"/>
      <c r="K11" s="37"/>
      <c r="L11" s="37"/>
      <c r="M11" s="37"/>
      <c r="N11" s="37"/>
      <c r="O11" s="37"/>
      <c r="P11" s="46"/>
      <c r="Q11" s="15" t="str">
        <f>複雜度評級範例!Q11</f>
        <v>4.5.4 Time
4.5.5 Organisation and information
4.5.6 Quality
4.5.10 Plan and control</v>
      </c>
      <c r="R11" s="33"/>
      <c r="S11" s="14" t="s">
        <v>23</v>
      </c>
      <c r="T11" s="14" t="s">
        <v>36</v>
      </c>
      <c r="U11" s="14" t="s">
        <v>44</v>
      </c>
    </row>
    <row r="12" spans="2:22" ht="49.5" customHeight="1" x14ac:dyDescent="0.2">
      <c r="B12" s="21">
        <v>3</v>
      </c>
      <c r="C12" s="113" t="s">
        <v>107</v>
      </c>
      <c r="D12" s="37"/>
      <c r="E12" s="37"/>
      <c r="F12" s="37"/>
      <c r="G12" s="37"/>
      <c r="H12" s="37"/>
      <c r="I12" s="37"/>
      <c r="J12" s="37"/>
      <c r="K12" s="37"/>
      <c r="L12" s="37"/>
      <c r="M12" s="37"/>
      <c r="N12" s="37"/>
      <c r="O12" s="37"/>
      <c r="P12" s="46"/>
      <c r="Q12" s="15" t="str">
        <f>複雜度評級範例!Q12</f>
        <v>4.5.7 Finance
4.5.8 Resources
4.5.9 Procurement</v>
      </c>
      <c r="R12" s="33"/>
      <c r="S12" s="14" t="s">
        <v>29</v>
      </c>
      <c r="T12" s="14" t="s">
        <v>37</v>
      </c>
      <c r="U12" s="14" t="s">
        <v>45</v>
      </c>
      <c r="V12" s="35"/>
    </row>
    <row r="13" spans="2:22" ht="36.75" customHeight="1" x14ac:dyDescent="0.2">
      <c r="B13" s="21">
        <v>4</v>
      </c>
      <c r="C13" s="112" t="s">
        <v>61</v>
      </c>
      <c r="D13" s="37"/>
      <c r="E13" s="37"/>
      <c r="F13" s="37"/>
      <c r="G13" s="37"/>
      <c r="H13" s="37"/>
      <c r="I13" s="37"/>
      <c r="J13" s="37"/>
      <c r="K13" s="37"/>
      <c r="L13" s="37"/>
      <c r="M13" s="37"/>
      <c r="N13" s="37"/>
      <c r="O13" s="37"/>
      <c r="P13" s="46"/>
      <c r="Q13" s="15" t="str">
        <f>複雜度評級範例!Q13</f>
        <v>4.5.11 Risk and opportunity</v>
      </c>
      <c r="R13" s="33"/>
      <c r="S13" s="6" t="s">
        <v>26</v>
      </c>
      <c r="T13" s="6" t="s">
        <v>27</v>
      </c>
      <c r="U13" s="6" t="s">
        <v>28</v>
      </c>
      <c r="V13" s="35"/>
    </row>
    <row r="14" spans="2:22" s="16" customFormat="1" ht="57.75" customHeight="1" x14ac:dyDescent="0.2">
      <c r="B14" s="21">
        <v>5</v>
      </c>
      <c r="C14" s="113" t="s">
        <v>108</v>
      </c>
      <c r="D14" s="37"/>
      <c r="E14" s="37"/>
      <c r="F14" s="37"/>
      <c r="G14" s="37"/>
      <c r="H14" s="37"/>
      <c r="I14" s="37"/>
      <c r="J14" s="37"/>
      <c r="K14" s="37"/>
      <c r="L14" s="37"/>
      <c r="M14" s="37"/>
      <c r="N14" s="37"/>
      <c r="O14" s="37"/>
      <c r="P14" s="47"/>
      <c r="Q14" s="15" t="str">
        <f>複雜度評級範例!Q14</f>
        <v>4.3.1 Strategy
4.5.1 Project design
4.5.12 Stakeholders</v>
      </c>
      <c r="R14" s="34"/>
      <c r="S14" s="14" t="s">
        <v>30</v>
      </c>
      <c r="T14" s="14" t="s">
        <v>38</v>
      </c>
      <c r="U14" s="14" t="s">
        <v>46</v>
      </c>
      <c r="V14" s="35"/>
    </row>
    <row r="15" spans="2:22" ht="34.5" customHeight="1" x14ac:dyDescent="0.2">
      <c r="B15" s="21">
        <v>6</v>
      </c>
      <c r="C15" s="112" t="s">
        <v>62</v>
      </c>
      <c r="D15" s="37"/>
      <c r="E15" s="37"/>
      <c r="F15" s="37"/>
      <c r="G15" s="37"/>
      <c r="H15" s="37"/>
      <c r="I15" s="37"/>
      <c r="J15" s="37"/>
      <c r="K15" s="37"/>
      <c r="L15" s="37"/>
      <c r="M15" s="37"/>
      <c r="N15" s="37"/>
      <c r="O15" s="37"/>
      <c r="P15" s="46"/>
      <c r="Q15" s="15" t="str">
        <f>複雜度評級範例!Q15</f>
        <v>4.3.2 Governance, structures and processes
4.3.3 Compliance, standards and regulations</v>
      </c>
      <c r="R15" s="33"/>
      <c r="S15" s="14" t="s">
        <v>31</v>
      </c>
      <c r="T15" s="14" t="s">
        <v>39</v>
      </c>
      <c r="U15" s="14" t="s">
        <v>47</v>
      </c>
    </row>
    <row r="16" spans="2:22" ht="60" customHeight="1" x14ac:dyDescent="0.2">
      <c r="B16" s="21">
        <v>7</v>
      </c>
      <c r="C16" s="112" t="s">
        <v>109</v>
      </c>
      <c r="D16" s="37"/>
      <c r="E16" s="37"/>
      <c r="F16" s="37"/>
      <c r="G16" s="37"/>
      <c r="H16" s="37"/>
      <c r="I16" s="37"/>
      <c r="J16" s="37"/>
      <c r="K16" s="37"/>
      <c r="L16" s="37"/>
      <c r="M16" s="37"/>
      <c r="N16" s="37"/>
      <c r="O16" s="37"/>
      <c r="P16" s="46"/>
      <c r="Q16" s="15" t="str">
        <f>複雜度評級範例!Q16</f>
        <v>4.3.4 Power and interest
4.3.5 Culture and values</v>
      </c>
      <c r="R16" s="33"/>
      <c r="S16" s="14" t="s">
        <v>32</v>
      </c>
      <c r="T16" s="14" t="s">
        <v>40</v>
      </c>
      <c r="U16" s="14" t="s">
        <v>48</v>
      </c>
    </row>
    <row r="17" spans="2:22" ht="42" customHeight="1" x14ac:dyDescent="0.2">
      <c r="B17" s="21">
        <v>8</v>
      </c>
      <c r="C17" s="112" t="s">
        <v>110</v>
      </c>
      <c r="D17" s="37"/>
      <c r="E17" s="37"/>
      <c r="F17" s="37"/>
      <c r="G17" s="37"/>
      <c r="H17" s="37"/>
      <c r="I17" s="37"/>
      <c r="J17" s="37"/>
      <c r="K17" s="37"/>
      <c r="L17" s="37"/>
      <c r="M17" s="37"/>
      <c r="N17" s="37"/>
      <c r="O17" s="37"/>
      <c r="P17" s="46"/>
      <c r="Q17" s="15" t="str">
        <f>複雜度評級範例!Q17</f>
        <v>4.4.1 Self-reflection and self-management
4.4.2 Personal integrity and reliability
4.4.4 Relations and engagement
4.4.5 Leadership
4.4.6 Teamwork</v>
      </c>
      <c r="R17" s="33"/>
      <c r="S17" s="14" t="s">
        <v>33</v>
      </c>
      <c r="T17" s="14" t="s">
        <v>41</v>
      </c>
      <c r="U17" s="14" t="s">
        <v>49</v>
      </c>
      <c r="V17" s="35"/>
    </row>
    <row r="18" spans="2:22" ht="43.5" customHeight="1" x14ac:dyDescent="0.2">
      <c r="B18" s="21">
        <v>9</v>
      </c>
      <c r="C18" s="112" t="s">
        <v>111</v>
      </c>
      <c r="D18" s="37"/>
      <c r="E18" s="37"/>
      <c r="F18" s="37"/>
      <c r="G18" s="37"/>
      <c r="H18" s="37"/>
      <c r="I18" s="37"/>
      <c r="J18" s="37"/>
      <c r="K18" s="37"/>
      <c r="L18" s="37"/>
      <c r="M18" s="37"/>
      <c r="N18" s="37"/>
      <c r="O18" s="37"/>
      <c r="P18" s="46"/>
      <c r="Q18" s="15" t="str">
        <f>複雜度評級範例!Q18</f>
        <v>4.4.8 Resourcefulness
4.4.10 Results orientation</v>
      </c>
      <c r="R18" s="33"/>
      <c r="S18" s="14" t="s">
        <v>34</v>
      </c>
      <c r="T18" s="14" t="s">
        <v>42</v>
      </c>
      <c r="U18" s="14" t="s">
        <v>50</v>
      </c>
      <c r="V18" s="35"/>
    </row>
    <row r="19" spans="2:22" ht="48" customHeight="1" x14ac:dyDescent="0.2">
      <c r="B19" s="21">
        <v>10</v>
      </c>
      <c r="C19" s="112" t="s">
        <v>112</v>
      </c>
      <c r="D19" s="37"/>
      <c r="E19" s="37"/>
      <c r="F19" s="37"/>
      <c r="G19" s="37"/>
      <c r="H19" s="37"/>
      <c r="I19" s="37"/>
      <c r="J19" s="37"/>
      <c r="K19" s="37"/>
      <c r="L19" s="37"/>
      <c r="M19" s="37"/>
      <c r="N19" s="37"/>
      <c r="O19" s="37"/>
      <c r="P19" s="46"/>
      <c r="Q19" s="15" t="str">
        <f>複雜度評級範例!Q19</f>
        <v>4.4.3 Personal communication
4.4.7 Conflict and crisis
4.4.9 Negotiation</v>
      </c>
      <c r="R19" s="33"/>
      <c r="S19" s="14" t="s">
        <v>35</v>
      </c>
      <c r="T19" s="14" t="s">
        <v>43</v>
      </c>
      <c r="U19" s="14" t="s">
        <v>51</v>
      </c>
      <c r="V19" s="35"/>
    </row>
    <row r="20" spans="2:22" ht="17.100000000000001" customHeight="1" x14ac:dyDescent="0.2">
      <c r="C20" s="64" t="s">
        <v>102</v>
      </c>
      <c r="D20" s="7">
        <f>SUM(D10:D19)</f>
        <v>0</v>
      </c>
      <c r="E20" s="7">
        <f t="shared" ref="E20:O20" si="0">SUM(E10:E19)</f>
        <v>0</v>
      </c>
      <c r="F20" s="7">
        <f t="shared" si="0"/>
        <v>0</v>
      </c>
      <c r="G20" s="7">
        <f t="shared" si="0"/>
        <v>0</v>
      </c>
      <c r="H20" s="7">
        <f t="shared" si="0"/>
        <v>0</v>
      </c>
      <c r="I20" s="7">
        <f t="shared" si="0"/>
        <v>0</v>
      </c>
      <c r="J20" s="7">
        <f t="shared" si="0"/>
        <v>0</v>
      </c>
      <c r="K20" s="7">
        <f t="shared" si="0"/>
        <v>0</v>
      </c>
      <c r="L20" s="7">
        <f t="shared" si="0"/>
        <v>0</v>
      </c>
      <c r="M20" s="7">
        <f t="shared" si="0"/>
        <v>0</v>
      </c>
      <c r="N20" s="7">
        <f t="shared" si="0"/>
        <v>0</v>
      </c>
      <c r="O20" s="7">
        <f t="shared" si="0"/>
        <v>0</v>
      </c>
      <c r="V20" s="35"/>
    </row>
    <row r="21" spans="2:22" ht="17.100000000000001" customHeight="1" x14ac:dyDescent="0.2">
      <c r="C21" s="57" t="s">
        <v>63</v>
      </c>
      <c r="D21" s="23" t="e">
        <f>IF(SUM(D10:D19)=0,"",SUM(D10:D19))/10</f>
        <v>#VALUE!</v>
      </c>
      <c r="E21" s="23" t="e">
        <f t="shared" ref="E21:F21" si="1">IF(SUM(E10:E19)=0,"",SUM(E10:E19))/10</f>
        <v>#VALUE!</v>
      </c>
      <c r="F21" s="23" t="e">
        <f t="shared" si="1"/>
        <v>#VALUE!</v>
      </c>
      <c r="G21" s="23" t="str">
        <f t="shared" ref="G21:O21" si="2">IF(SUM(G10:G19)=0,"",SUM(G10:G19))</f>
        <v/>
      </c>
      <c r="H21" s="23" t="str">
        <f t="shared" si="2"/>
        <v/>
      </c>
      <c r="I21" s="23" t="str">
        <f t="shared" si="2"/>
        <v/>
      </c>
      <c r="J21" s="23" t="str">
        <f t="shared" si="2"/>
        <v/>
      </c>
      <c r="K21" s="23" t="str">
        <f t="shared" si="2"/>
        <v/>
      </c>
      <c r="L21" s="23" t="str">
        <f t="shared" si="2"/>
        <v/>
      </c>
      <c r="M21" s="23" t="str">
        <f t="shared" si="2"/>
        <v/>
      </c>
      <c r="N21" s="23" t="str">
        <f t="shared" si="2"/>
        <v/>
      </c>
      <c r="O21" s="23" t="str">
        <f t="shared" si="2"/>
        <v/>
      </c>
      <c r="V21" s="35"/>
    </row>
    <row r="22" spans="2:22" ht="17.100000000000001" customHeight="1" x14ac:dyDescent="0.2">
      <c r="C22" s="57" t="s">
        <v>64</v>
      </c>
      <c r="D22" s="19" t="str">
        <f>IF(SUM(D10:D19)=0,"",IF(D21&gt;$D$24,"Yes","No"))</f>
        <v/>
      </c>
      <c r="E22" s="19" t="str">
        <f t="shared" ref="E22:O22" si="3">IF(SUM(E10:E19)=0,"",IF(E21&gt;$D$24,"Yes","No"))</f>
        <v/>
      </c>
      <c r="F22" s="19" t="str">
        <f t="shared" si="3"/>
        <v/>
      </c>
      <c r="G22" s="19" t="str">
        <f t="shared" si="3"/>
        <v/>
      </c>
      <c r="H22" s="19" t="str">
        <f t="shared" si="3"/>
        <v/>
      </c>
      <c r="I22" s="19" t="str">
        <f t="shared" si="3"/>
        <v/>
      </c>
      <c r="J22" s="19" t="str">
        <f t="shared" si="3"/>
        <v/>
      </c>
      <c r="K22" s="19" t="str">
        <f t="shared" si="3"/>
        <v/>
      </c>
      <c r="L22" s="19" t="str">
        <f t="shared" si="3"/>
        <v/>
      </c>
      <c r="M22" s="19" t="str">
        <f t="shared" si="3"/>
        <v/>
      </c>
      <c r="N22" s="19" t="str">
        <f t="shared" si="3"/>
        <v/>
      </c>
      <c r="O22" s="19" t="str">
        <f t="shared" si="3"/>
        <v/>
      </c>
    </row>
    <row r="23" spans="2:22" s="9" customFormat="1" ht="17.100000000000001" customHeight="1" x14ac:dyDescent="0.2">
      <c r="C23" s="6"/>
      <c r="D23" s="7"/>
      <c r="E23" s="7"/>
      <c r="F23" s="7"/>
      <c r="G23" s="7"/>
      <c r="H23" s="7"/>
      <c r="I23" s="7"/>
      <c r="J23" s="7"/>
      <c r="K23" s="7"/>
      <c r="L23" s="7"/>
      <c r="M23" s="7"/>
      <c r="N23" s="7"/>
      <c r="O23" s="7"/>
      <c r="P23" s="6"/>
      <c r="Q23" s="6"/>
      <c r="R23" s="6"/>
      <c r="S23" s="6"/>
      <c r="T23" s="6"/>
      <c r="U23" s="6"/>
    </row>
    <row r="24" spans="2:22" s="9" customFormat="1" ht="17.100000000000001" customHeight="1" x14ac:dyDescent="0.2">
      <c r="C24" s="18" t="s">
        <v>20</v>
      </c>
      <c r="D24" s="7">
        <f>IF($D$5="A",32,IF($D$5="B",25,IF($D$5="C",16,"")))/10</f>
        <v>2.5</v>
      </c>
      <c r="E24" s="7">
        <f t="shared" ref="E24:F24" si="4">IF($D$5="A",32,IF($D$5="B",25,IF($D$5="C",16,"")))/10</f>
        <v>2.5</v>
      </c>
      <c r="F24" s="7">
        <f t="shared" si="4"/>
        <v>2.5</v>
      </c>
      <c r="G24" s="7"/>
      <c r="H24" s="7"/>
      <c r="I24" s="7"/>
      <c r="J24" s="7"/>
      <c r="K24" s="7"/>
      <c r="L24" s="7"/>
      <c r="M24" s="7"/>
      <c r="N24" s="7"/>
      <c r="O24" s="7"/>
      <c r="P24" s="6"/>
      <c r="Q24" s="6"/>
      <c r="R24" s="6"/>
      <c r="S24" s="6"/>
      <c r="T24" s="6"/>
      <c r="U24" s="6"/>
    </row>
    <row r="25" spans="2:22" s="9" customFormat="1" ht="17.100000000000001" customHeight="1" x14ac:dyDescent="0.2">
      <c r="C25" s="6"/>
      <c r="D25" s="7"/>
      <c r="E25" s="7"/>
      <c r="F25" s="7"/>
      <c r="G25" s="7"/>
      <c r="H25" s="7"/>
      <c r="I25" s="7"/>
      <c r="J25" s="7"/>
      <c r="K25" s="7"/>
      <c r="L25" s="7"/>
      <c r="M25" s="7"/>
      <c r="N25" s="7"/>
      <c r="O25" s="7"/>
      <c r="P25" s="6"/>
      <c r="Q25" s="6"/>
      <c r="R25" s="6"/>
      <c r="S25" s="6"/>
      <c r="T25" s="6"/>
      <c r="U25" s="6"/>
    </row>
    <row r="26" spans="2:22" s="9" customFormat="1" ht="17.100000000000001" customHeight="1" x14ac:dyDescent="0.2">
      <c r="B26" s="20" t="str">
        <f>複雜度評級指南!B31</f>
        <v>version 1.0 Endorsed by CVMB 10.01.2017</v>
      </c>
      <c r="C26" s="6"/>
      <c r="D26" s="7"/>
      <c r="E26" s="7"/>
      <c r="F26" s="7"/>
      <c r="G26" s="7"/>
      <c r="H26" s="7"/>
      <c r="I26" s="7"/>
      <c r="J26" s="7"/>
      <c r="K26" s="7"/>
      <c r="L26" s="7"/>
      <c r="M26" s="7"/>
      <c r="N26" s="7"/>
      <c r="O26" s="7"/>
      <c r="P26" s="6"/>
      <c r="Q26" s="6"/>
      <c r="R26" s="6"/>
      <c r="S26" s="6"/>
      <c r="T26" s="6"/>
      <c r="U26" s="6"/>
    </row>
    <row r="27" spans="2:22" s="9" customFormat="1" ht="17.100000000000001" customHeight="1" x14ac:dyDescent="0.2">
      <c r="C27" s="6"/>
      <c r="D27" s="7"/>
      <c r="E27" s="7"/>
      <c r="F27" s="7"/>
      <c r="G27" s="7"/>
      <c r="H27" s="7"/>
      <c r="I27" s="7"/>
      <c r="J27" s="7"/>
      <c r="K27" s="7"/>
      <c r="L27" s="7"/>
      <c r="M27" s="7"/>
      <c r="N27" s="7"/>
      <c r="O27" s="7"/>
      <c r="P27" s="6"/>
      <c r="Q27" s="6"/>
      <c r="R27" s="6"/>
      <c r="S27" s="6"/>
      <c r="T27" s="6"/>
      <c r="U27" s="6"/>
    </row>
    <row r="28" spans="2:22" s="9" customFormat="1" ht="17.100000000000001" customHeight="1" x14ac:dyDescent="0.2">
      <c r="C28" s="6"/>
      <c r="D28" s="7"/>
      <c r="E28" s="7"/>
      <c r="F28" s="7"/>
      <c r="G28" s="7"/>
      <c r="H28" s="7"/>
      <c r="I28" s="7"/>
      <c r="J28" s="7"/>
      <c r="K28" s="7"/>
      <c r="L28" s="7"/>
      <c r="M28" s="7"/>
      <c r="N28" s="7"/>
      <c r="O28" s="7"/>
      <c r="P28" s="6"/>
      <c r="Q28" s="6"/>
      <c r="R28" s="6"/>
      <c r="S28" s="6"/>
      <c r="T28" s="6"/>
      <c r="U28" s="6"/>
    </row>
    <row r="29" spans="2:22" s="9" customFormat="1" ht="17.100000000000001" customHeight="1" x14ac:dyDescent="0.2">
      <c r="C29" s="6"/>
      <c r="D29" s="7"/>
      <c r="E29" s="7"/>
      <c r="F29" s="7"/>
      <c r="G29" s="7"/>
      <c r="H29" s="7"/>
      <c r="I29" s="7"/>
      <c r="J29" s="7"/>
      <c r="K29" s="7"/>
      <c r="L29" s="7"/>
      <c r="M29" s="7"/>
      <c r="N29" s="7"/>
      <c r="O29" s="7"/>
      <c r="P29" s="6"/>
      <c r="Q29" s="6"/>
      <c r="R29" s="6"/>
      <c r="S29" s="6"/>
      <c r="T29" s="6"/>
      <c r="U29" s="6"/>
    </row>
    <row r="30" spans="2:22" s="9" customFormat="1" ht="17.100000000000001" customHeight="1" x14ac:dyDescent="0.2">
      <c r="C30" s="6"/>
      <c r="D30" s="7"/>
      <c r="E30" s="7"/>
      <c r="F30" s="7"/>
      <c r="G30" s="7"/>
      <c r="H30" s="7"/>
      <c r="I30" s="7"/>
      <c r="J30" s="7"/>
      <c r="K30" s="7"/>
      <c r="L30" s="7"/>
      <c r="M30" s="7"/>
      <c r="N30" s="7"/>
      <c r="O30" s="7"/>
      <c r="P30" s="6"/>
      <c r="Q30" s="6"/>
      <c r="R30" s="6"/>
      <c r="S30" s="6"/>
      <c r="T30" s="6"/>
      <c r="U30" s="6"/>
    </row>
    <row r="31" spans="2:22" s="9" customFormat="1" ht="17.100000000000001" customHeight="1" x14ac:dyDescent="0.2">
      <c r="C31" s="6"/>
      <c r="D31" s="7"/>
      <c r="E31" s="7"/>
      <c r="F31" s="7"/>
      <c r="G31" s="7"/>
      <c r="H31" s="7"/>
      <c r="I31" s="7"/>
      <c r="J31" s="7"/>
      <c r="K31" s="7"/>
      <c r="L31" s="7"/>
      <c r="M31" s="7"/>
      <c r="N31" s="7"/>
      <c r="O31" s="7"/>
      <c r="P31" s="6"/>
      <c r="Q31" s="6"/>
      <c r="R31" s="6"/>
      <c r="S31" s="6"/>
      <c r="T31" s="6"/>
      <c r="U31" s="6"/>
    </row>
    <row r="32" spans="2:22" s="9" customFormat="1" ht="17.100000000000001" customHeight="1" x14ac:dyDescent="0.2">
      <c r="C32" s="6"/>
      <c r="D32" s="7"/>
      <c r="E32" s="7"/>
      <c r="F32" s="7"/>
      <c r="G32" s="7"/>
      <c r="H32" s="7"/>
      <c r="I32" s="7"/>
      <c r="J32" s="7"/>
      <c r="K32" s="7"/>
      <c r="L32" s="7"/>
      <c r="M32" s="7"/>
      <c r="N32" s="7"/>
      <c r="O32" s="7"/>
      <c r="P32" s="6"/>
      <c r="Q32" s="6"/>
      <c r="R32" s="6"/>
      <c r="S32" s="6"/>
      <c r="T32" s="6"/>
      <c r="U32" s="6"/>
    </row>
    <row r="33" spans="3:21" s="9" customFormat="1" ht="17.100000000000001" customHeight="1" x14ac:dyDescent="0.2">
      <c r="C33" s="6"/>
      <c r="D33" s="7"/>
      <c r="E33" s="7"/>
      <c r="F33" s="7"/>
      <c r="G33" s="7"/>
      <c r="H33" s="7"/>
      <c r="I33" s="7"/>
      <c r="J33" s="7"/>
      <c r="K33" s="7"/>
      <c r="L33" s="7"/>
      <c r="M33" s="7"/>
      <c r="N33" s="7"/>
      <c r="O33" s="7"/>
      <c r="P33" s="6"/>
      <c r="Q33" s="6"/>
      <c r="R33" s="6"/>
      <c r="S33" s="6"/>
      <c r="T33" s="6"/>
      <c r="U33" s="6"/>
    </row>
    <row r="34" spans="3:21" s="9" customFormat="1" ht="17.100000000000001" customHeight="1" x14ac:dyDescent="0.2">
      <c r="C34" s="6"/>
      <c r="D34" s="7"/>
      <c r="E34" s="7"/>
      <c r="F34" s="7"/>
      <c r="G34" s="7"/>
      <c r="H34" s="7"/>
      <c r="I34" s="7"/>
      <c r="J34" s="7"/>
      <c r="K34" s="7"/>
      <c r="L34" s="7"/>
      <c r="M34" s="7"/>
      <c r="N34" s="7"/>
      <c r="O34" s="7"/>
      <c r="P34" s="6"/>
      <c r="Q34" s="6"/>
      <c r="R34" s="6"/>
      <c r="S34" s="6"/>
      <c r="T34" s="6"/>
      <c r="U34" s="6"/>
    </row>
    <row r="35" spans="3:21" s="9" customFormat="1" ht="17.100000000000001" customHeight="1" x14ac:dyDescent="0.2">
      <c r="C35" s="6"/>
      <c r="D35" s="7"/>
      <c r="E35" s="7"/>
      <c r="F35" s="7"/>
      <c r="G35" s="7"/>
      <c r="H35" s="7"/>
      <c r="I35" s="7"/>
      <c r="J35" s="7"/>
      <c r="K35" s="7"/>
      <c r="L35" s="7"/>
      <c r="M35" s="7"/>
      <c r="N35" s="7"/>
      <c r="O35" s="7"/>
      <c r="P35" s="6"/>
      <c r="Q35" s="6"/>
      <c r="R35" s="6"/>
      <c r="S35" s="6"/>
      <c r="T35" s="6"/>
      <c r="U35" s="6"/>
    </row>
    <row r="36" spans="3:21" s="9" customFormat="1" ht="17.100000000000001" customHeight="1" x14ac:dyDescent="0.2">
      <c r="C36" s="6"/>
      <c r="D36" s="7"/>
      <c r="E36" s="7"/>
      <c r="F36" s="7"/>
      <c r="G36" s="7"/>
      <c r="H36" s="7"/>
      <c r="I36" s="7"/>
      <c r="J36" s="7"/>
      <c r="K36" s="7"/>
      <c r="L36" s="7"/>
      <c r="M36" s="7"/>
      <c r="N36" s="7"/>
      <c r="O36" s="7"/>
      <c r="P36" s="6"/>
      <c r="Q36" s="6"/>
      <c r="R36" s="6"/>
      <c r="S36" s="6"/>
      <c r="T36" s="6"/>
      <c r="U36" s="6"/>
    </row>
    <row r="37" spans="3:21" s="9" customFormat="1" ht="17.100000000000001" customHeight="1" x14ac:dyDescent="0.2">
      <c r="C37" s="6"/>
      <c r="D37" s="7"/>
      <c r="E37" s="7"/>
      <c r="F37" s="7"/>
      <c r="G37" s="7"/>
      <c r="H37" s="7"/>
      <c r="I37" s="7"/>
      <c r="J37" s="7"/>
      <c r="K37" s="7"/>
      <c r="L37" s="7"/>
      <c r="M37" s="7"/>
      <c r="N37" s="7"/>
      <c r="O37" s="7"/>
      <c r="P37" s="6"/>
      <c r="Q37" s="6"/>
      <c r="R37" s="6"/>
      <c r="S37" s="6"/>
      <c r="T37" s="6"/>
      <c r="U37" s="6"/>
    </row>
    <row r="38" spans="3:21" s="9" customFormat="1" ht="17.100000000000001" customHeight="1" x14ac:dyDescent="0.2">
      <c r="C38" s="6"/>
      <c r="D38" s="7"/>
      <c r="E38" s="7"/>
      <c r="F38" s="7"/>
      <c r="G38" s="7"/>
      <c r="H38" s="7"/>
      <c r="I38" s="7"/>
      <c r="J38" s="7"/>
      <c r="K38" s="7"/>
      <c r="L38" s="7"/>
      <c r="M38" s="7"/>
      <c r="N38" s="7"/>
      <c r="O38" s="7"/>
      <c r="P38" s="6"/>
      <c r="Q38" s="6"/>
      <c r="R38" s="6"/>
      <c r="S38" s="6"/>
      <c r="T38" s="6"/>
      <c r="U38" s="6"/>
    </row>
    <row r="39" spans="3:21" s="9" customFormat="1" ht="17.100000000000001" customHeight="1" x14ac:dyDescent="0.2">
      <c r="C39" s="6"/>
      <c r="D39" s="7"/>
      <c r="E39" s="7"/>
      <c r="F39" s="7"/>
      <c r="G39" s="7"/>
      <c r="H39" s="7"/>
      <c r="I39" s="7"/>
      <c r="J39" s="7"/>
      <c r="K39" s="7"/>
      <c r="L39" s="7"/>
      <c r="M39" s="7"/>
      <c r="N39" s="7"/>
      <c r="O39" s="7"/>
      <c r="P39" s="6"/>
      <c r="Q39" s="6"/>
      <c r="R39" s="6"/>
      <c r="S39" s="6"/>
      <c r="T39" s="6"/>
      <c r="U39" s="6"/>
    </row>
    <row r="40" spans="3:21" s="9" customFormat="1" ht="17.100000000000001" customHeight="1" x14ac:dyDescent="0.2">
      <c r="C40" s="6"/>
      <c r="D40" s="7"/>
      <c r="E40" s="7"/>
      <c r="F40" s="7"/>
      <c r="G40" s="7"/>
      <c r="H40" s="7"/>
      <c r="I40" s="7"/>
      <c r="J40" s="7"/>
      <c r="K40" s="7"/>
      <c r="L40" s="7"/>
      <c r="M40" s="7"/>
      <c r="N40" s="7"/>
      <c r="O40" s="7"/>
      <c r="P40" s="6"/>
      <c r="Q40" s="6"/>
      <c r="R40" s="6"/>
      <c r="S40" s="6"/>
      <c r="T40" s="6"/>
      <c r="U40" s="6"/>
    </row>
    <row r="41" spans="3:21" s="9" customFormat="1" ht="17.100000000000001" customHeight="1" x14ac:dyDescent="0.2">
      <c r="C41" s="6"/>
      <c r="D41" s="7"/>
      <c r="E41" s="7"/>
      <c r="F41" s="7"/>
      <c r="G41" s="7"/>
      <c r="H41" s="7"/>
      <c r="I41" s="7"/>
      <c r="J41" s="7"/>
      <c r="K41" s="7"/>
      <c r="L41" s="7"/>
      <c r="M41" s="7"/>
      <c r="N41" s="7"/>
      <c r="O41" s="7"/>
      <c r="P41" s="6"/>
      <c r="Q41" s="6"/>
      <c r="R41" s="6"/>
      <c r="S41" s="6"/>
      <c r="T41" s="6"/>
      <c r="U41" s="6"/>
    </row>
    <row r="42" spans="3:21" s="9" customFormat="1" ht="17.100000000000001" customHeight="1" x14ac:dyDescent="0.2">
      <c r="C42" s="6"/>
      <c r="D42" s="7"/>
      <c r="E42" s="7"/>
      <c r="F42" s="7"/>
      <c r="G42" s="7"/>
      <c r="H42" s="7"/>
      <c r="I42" s="7"/>
      <c r="J42" s="7"/>
      <c r="K42" s="7"/>
      <c r="L42" s="7"/>
      <c r="M42" s="7"/>
      <c r="N42" s="7"/>
      <c r="O42" s="7"/>
      <c r="P42" s="6"/>
      <c r="Q42" s="6"/>
      <c r="R42" s="6"/>
      <c r="S42" s="6"/>
      <c r="T42" s="6"/>
      <c r="U42" s="6"/>
    </row>
    <row r="43" spans="3:21" s="9" customFormat="1" ht="17.100000000000001" customHeight="1" x14ac:dyDescent="0.2">
      <c r="C43" s="6"/>
      <c r="D43" s="7"/>
      <c r="E43" s="7"/>
      <c r="F43" s="7"/>
      <c r="G43" s="7"/>
      <c r="H43" s="7"/>
      <c r="I43" s="7"/>
      <c r="J43" s="7"/>
      <c r="K43" s="7"/>
      <c r="L43" s="7"/>
      <c r="M43" s="7"/>
      <c r="N43" s="7"/>
      <c r="O43" s="7"/>
      <c r="P43" s="6"/>
      <c r="Q43" s="6"/>
      <c r="R43" s="6"/>
      <c r="S43" s="6"/>
      <c r="T43" s="6"/>
      <c r="U43" s="6"/>
    </row>
    <row r="44" spans="3:21" s="9" customFormat="1" ht="17.100000000000001" customHeight="1" x14ac:dyDescent="0.2">
      <c r="C44" s="6"/>
      <c r="D44" s="7"/>
      <c r="E44" s="7"/>
      <c r="F44" s="7"/>
      <c r="G44" s="7"/>
      <c r="H44" s="7"/>
      <c r="I44" s="7"/>
      <c r="J44" s="7"/>
      <c r="K44" s="7"/>
      <c r="L44" s="7"/>
      <c r="M44" s="7"/>
      <c r="N44" s="7"/>
      <c r="O44" s="7"/>
      <c r="P44" s="6"/>
      <c r="Q44" s="6"/>
      <c r="R44" s="6"/>
      <c r="S44" s="6"/>
      <c r="T44" s="6"/>
      <c r="U44" s="6"/>
    </row>
    <row r="45" spans="3:21" s="9" customFormat="1" ht="17.100000000000001" customHeight="1" x14ac:dyDescent="0.2">
      <c r="C45" s="6"/>
      <c r="D45" s="7"/>
      <c r="E45" s="7"/>
      <c r="F45" s="7"/>
      <c r="G45" s="7"/>
      <c r="H45" s="7"/>
      <c r="I45" s="7"/>
      <c r="J45" s="7"/>
      <c r="K45" s="7"/>
      <c r="L45" s="7"/>
      <c r="M45" s="7"/>
      <c r="N45" s="7"/>
      <c r="O45" s="7"/>
      <c r="P45" s="6"/>
      <c r="Q45" s="6"/>
      <c r="R45" s="6"/>
      <c r="S45" s="6"/>
      <c r="T45" s="6"/>
      <c r="U45" s="6"/>
    </row>
    <row r="46" spans="3:21" s="9" customFormat="1" ht="17.100000000000001" customHeight="1" x14ac:dyDescent="0.2">
      <c r="C46" s="6"/>
      <c r="D46" s="7"/>
      <c r="E46" s="7"/>
      <c r="F46" s="7"/>
      <c r="G46" s="7"/>
      <c r="H46" s="7"/>
      <c r="I46" s="7"/>
      <c r="J46" s="7"/>
      <c r="K46" s="7"/>
      <c r="L46" s="7"/>
      <c r="M46" s="7"/>
      <c r="N46" s="7"/>
      <c r="O46" s="7"/>
      <c r="P46" s="6"/>
      <c r="Q46" s="6"/>
      <c r="R46" s="6"/>
      <c r="S46" s="6"/>
      <c r="T46" s="6"/>
      <c r="U46" s="6"/>
    </row>
    <row r="47" spans="3:21" s="9" customFormat="1" ht="17.100000000000001" customHeight="1" x14ac:dyDescent="0.2">
      <c r="C47" s="6"/>
      <c r="D47" s="7"/>
      <c r="E47" s="7"/>
      <c r="F47" s="7"/>
      <c r="G47" s="7"/>
      <c r="H47" s="7"/>
      <c r="I47" s="7"/>
      <c r="J47" s="7"/>
      <c r="K47" s="7"/>
      <c r="L47" s="7"/>
      <c r="M47" s="7"/>
      <c r="N47" s="7"/>
      <c r="O47" s="7"/>
      <c r="P47" s="6"/>
      <c r="Q47" s="6"/>
      <c r="R47" s="6"/>
      <c r="S47" s="6"/>
      <c r="T47" s="6"/>
      <c r="U47" s="6"/>
    </row>
    <row r="48" spans="3:21" s="9" customFormat="1" ht="17.100000000000001" customHeight="1" x14ac:dyDescent="0.2">
      <c r="C48" s="6"/>
      <c r="D48" s="7"/>
      <c r="E48" s="7"/>
      <c r="F48" s="7"/>
      <c r="G48" s="7"/>
      <c r="H48" s="7"/>
      <c r="I48" s="7"/>
      <c r="J48" s="7"/>
      <c r="K48" s="7"/>
      <c r="L48" s="7"/>
      <c r="M48" s="7"/>
      <c r="N48" s="7"/>
      <c r="O48" s="7"/>
      <c r="P48" s="6"/>
      <c r="Q48" s="6"/>
      <c r="R48" s="6"/>
      <c r="S48" s="6"/>
      <c r="T48" s="6"/>
      <c r="U48" s="6"/>
    </row>
    <row r="49" spans="3:21" s="9" customFormat="1" ht="17.100000000000001" customHeight="1" x14ac:dyDescent="0.2">
      <c r="C49" s="6"/>
      <c r="D49" s="7"/>
      <c r="E49" s="7"/>
      <c r="F49" s="7"/>
      <c r="G49" s="7"/>
      <c r="H49" s="7"/>
      <c r="I49" s="7"/>
      <c r="J49" s="7"/>
      <c r="K49" s="7"/>
      <c r="L49" s="7"/>
      <c r="M49" s="7"/>
      <c r="N49" s="7"/>
      <c r="O49" s="7"/>
      <c r="P49" s="6"/>
      <c r="Q49" s="6"/>
      <c r="R49" s="6"/>
      <c r="S49" s="6"/>
      <c r="T49" s="6"/>
      <c r="U49" s="6"/>
    </row>
    <row r="50" spans="3:21" s="9" customFormat="1" ht="17.100000000000001" customHeight="1" x14ac:dyDescent="0.2">
      <c r="C50" s="6"/>
      <c r="D50" s="7"/>
      <c r="E50" s="7"/>
      <c r="F50" s="7"/>
      <c r="G50" s="7"/>
      <c r="H50" s="7"/>
      <c r="I50" s="7"/>
      <c r="J50" s="7"/>
      <c r="K50" s="7"/>
      <c r="L50" s="7"/>
      <c r="M50" s="7"/>
      <c r="N50" s="7"/>
      <c r="O50" s="7"/>
      <c r="P50" s="6"/>
      <c r="Q50" s="6"/>
      <c r="R50" s="6"/>
      <c r="S50" s="6"/>
      <c r="T50" s="6"/>
      <c r="U50" s="6"/>
    </row>
    <row r="51" spans="3:21" s="9" customFormat="1" ht="17.100000000000001" customHeight="1" x14ac:dyDescent="0.2">
      <c r="C51" s="6"/>
      <c r="D51" s="7"/>
      <c r="E51" s="7"/>
      <c r="F51" s="7"/>
      <c r="G51" s="7"/>
      <c r="H51" s="7"/>
      <c r="I51" s="7"/>
      <c r="J51" s="7"/>
      <c r="K51" s="7"/>
      <c r="L51" s="7"/>
      <c r="M51" s="7"/>
      <c r="N51" s="7"/>
      <c r="O51" s="7"/>
      <c r="P51" s="6"/>
      <c r="Q51" s="6"/>
      <c r="R51" s="6"/>
      <c r="S51" s="6"/>
      <c r="T51" s="6"/>
      <c r="U51" s="6"/>
    </row>
    <row r="52" spans="3:21" s="9" customFormat="1" ht="17.100000000000001" customHeight="1" x14ac:dyDescent="0.2">
      <c r="C52" s="6"/>
      <c r="D52" s="7"/>
      <c r="E52" s="7"/>
      <c r="F52" s="7"/>
      <c r="G52" s="7"/>
      <c r="H52" s="7"/>
      <c r="I52" s="7"/>
      <c r="J52" s="7"/>
      <c r="K52" s="7"/>
      <c r="L52" s="7"/>
      <c r="M52" s="7"/>
      <c r="N52" s="7"/>
      <c r="O52" s="7"/>
      <c r="P52" s="6"/>
      <c r="Q52" s="6"/>
      <c r="R52" s="6"/>
      <c r="S52" s="6"/>
      <c r="T52" s="6"/>
      <c r="U52" s="6"/>
    </row>
    <row r="53" spans="3:21" s="9" customFormat="1" ht="17.100000000000001" customHeight="1" x14ac:dyDescent="0.2">
      <c r="C53" s="6"/>
      <c r="D53" s="7"/>
      <c r="E53" s="7"/>
      <c r="F53" s="7"/>
      <c r="G53" s="7"/>
      <c r="H53" s="7"/>
      <c r="I53" s="7"/>
      <c r="J53" s="7"/>
      <c r="K53" s="7"/>
      <c r="L53" s="7"/>
      <c r="M53" s="7"/>
      <c r="N53" s="7"/>
      <c r="O53" s="7"/>
      <c r="P53" s="6"/>
      <c r="Q53" s="6"/>
      <c r="R53" s="6"/>
      <c r="S53" s="6"/>
      <c r="T53" s="6"/>
      <c r="U53" s="6"/>
    </row>
    <row r="54" spans="3:21" s="9" customFormat="1" ht="17.100000000000001" customHeight="1" x14ac:dyDescent="0.2">
      <c r="C54" s="6"/>
      <c r="D54" s="7"/>
      <c r="E54" s="7"/>
      <c r="F54" s="7"/>
      <c r="G54" s="7"/>
      <c r="H54" s="7"/>
      <c r="I54" s="7"/>
      <c r="J54" s="7"/>
      <c r="K54" s="7"/>
      <c r="L54" s="7"/>
      <c r="M54" s="7"/>
      <c r="N54" s="7"/>
      <c r="O54" s="7"/>
      <c r="P54" s="6"/>
      <c r="Q54" s="6"/>
      <c r="R54" s="6"/>
      <c r="S54" s="6"/>
      <c r="T54" s="6"/>
      <c r="U54" s="6"/>
    </row>
    <row r="55" spans="3:21" s="9" customFormat="1" ht="17.100000000000001" customHeight="1" x14ac:dyDescent="0.2">
      <c r="C55" s="6"/>
      <c r="D55" s="7"/>
      <c r="E55" s="7"/>
      <c r="F55" s="7"/>
      <c r="G55" s="7"/>
      <c r="H55" s="7"/>
      <c r="I55" s="7"/>
      <c r="J55" s="7"/>
      <c r="K55" s="7"/>
      <c r="L55" s="7"/>
      <c r="M55" s="7"/>
      <c r="N55" s="7"/>
      <c r="O55" s="7"/>
      <c r="P55" s="6"/>
      <c r="Q55" s="6"/>
      <c r="R55" s="6"/>
      <c r="S55" s="6"/>
      <c r="T55" s="6"/>
      <c r="U55" s="6"/>
    </row>
    <row r="56" spans="3:21" s="9" customFormat="1" ht="17.100000000000001" customHeight="1" x14ac:dyDescent="0.2">
      <c r="C56" s="6"/>
      <c r="D56" s="7"/>
      <c r="E56" s="7"/>
      <c r="F56" s="7"/>
      <c r="G56" s="7"/>
      <c r="H56" s="7"/>
      <c r="I56" s="7"/>
      <c r="J56" s="7"/>
      <c r="K56" s="7"/>
      <c r="L56" s="7"/>
      <c r="M56" s="7"/>
      <c r="N56" s="7"/>
      <c r="O56" s="7"/>
      <c r="P56" s="6"/>
      <c r="Q56" s="6"/>
      <c r="R56" s="6"/>
      <c r="S56" s="6"/>
      <c r="T56" s="6"/>
      <c r="U56" s="6"/>
    </row>
    <row r="57" spans="3:21" s="9" customFormat="1" ht="17.100000000000001" customHeight="1" x14ac:dyDescent="0.2">
      <c r="C57" s="6"/>
      <c r="D57" s="7"/>
      <c r="E57" s="7"/>
      <c r="F57" s="7"/>
      <c r="G57" s="7"/>
      <c r="H57" s="7"/>
      <c r="I57" s="7"/>
      <c r="J57" s="7"/>
      <c r="K57" s="7"/>
      <c r="L57" s="7"/>
      <c r="M57" s="7"/>
      <c r="N57" s="7"/>
      <c r="O57" s="7"/>
      <c r="P57" s="6"/>
      <c r="Q57" s="6"/>
      <c r="R57" s="6"/>
      <c r="S57" s="6"/>
      <c r="T57" s="6"/>
      <c r="U57" s="6"/>
    </row>
    <row r="58" spans="3:21" s="9" customFormat="1" ht="17.100000000000001" customHeight="1" x14ac:dyDescent="0.2">
      <c r="C58" s="6"/>
      <c r="D58" s="7"/>
      <c r="E58" s="7"/>
      <c r="F58" s="7"/>
      <c r="G58" s="7"/>
      <c r="H58" s="7"/>
      <c r="I58" s="7"/>
      <c r="J58" s="7"/>
      <c r="K58" s="7"/>
      <c r="L58" s="7"/>
      <c r="M58" s="7"/>
      <c r="N58" s="7"/>
      <c r="O58" s="7"/>
      <c r="P58" s="6"/>
      <c r="Q58" s="6"/>
      <c r="R58" s="6"/>
      <c r="S58" s="6"/>
      <c r="T58" s="6"/>
      <c r="U58" s="6"/>
    </row>
    <row r="59" spans="3:21" s="9" customFormat="1" ht="17.100000000000001" customHeight="1" x14ac:dyDescent="0.2">
      <c r="C59" s="6"/>
      <c r="D59" s="7"/>
      <c r="E59" s="7"/>
      <c r="F59" s="7"/>
      <c r="G59" s="7"/>
      <c r="H59" s="7"/>
      <c r="I59" s="7"/>
      <c r="J59" s="7"/>
      <c r="K59" s="7"/>
      <c r="L59" s="7"/>
      <c r="M59" s="7"/>
      <c r="N59" s="7"/>
      <c r="O59" s="7"/>
      <c r="P59" s="6"/>
      <c r="Q59" s="6"/>
      <c r="R59" s="6"/>
      <c r="S59" s="6"/>
      <c r="T59" s="6"/>
      <c r="U59" s="6"/>
    </row>
  </sheetData>
  <sheetProtection selectLockedCells="1"/>
  <customSheetViews>
    <customSheetView guid="{740DCA0A-182B-E649-BC90-296BE2BDEAB7}" scale="130" showGridLines="0">
      <pane xSplit="7" ySplit="7.05" topLeftCell="H20" activePane="bottomRight" state="frozenSplit"/>
      <selection pane="bottomRight" activeCell="C130" sqref="C130"/>
      <pageMargins left="0.7" right="0.7" top="0.75" bottom="0.75" header="0.3" footer="0.3"/>
      <pageSetup paperSize="9" orientation="portrait" horizontalDpi="4294967292" verticalDpi="4294967292"/>
      <headerFooter>
        <oddFooter>&amp;L&amp;K000000IPMA ICR Handbook_x000D_&amp;KFF0000IPMA Internal Document&amp;C&amp;K000000&amp;P of &amp;N&amp;R&amp;K000000Management Complexity Ratings_x000D_v0.5, 30.05.2016</oddFooter>
      </headerFooter>
    </customSheetView>
  </customSheetViews>
  <mergeCells count="12">
    <mergeCell ref="F5:H5"/>
    <mergeCell ref="K3:N3"/>
    <mergeCell ref="D3:I3"/>
    <mergeCell ref="B8:B9"/>
    <mergeCell ref="D8:O8"/>
    <mergeCell ref="C2:C4"/>
    <mergeCell ref="B6:C6"/>
    <mergeCell ref="P8:P9"/>
    <mergeCell ref="Q8:Q9"/>
    <mergeCell ref="D7:O7"/>
    <mergeCell ref="C8:C9"/>
    <mergeCell ref="B7:C7"/>
  </mergeCells>
  <phoneticPr fontId="10" type="noConversion"/>
  <conditionalFormatting sqref="D22:O22">
    <cfRule type="cellIs" dxfId="2" priority="3" operator="equal">
      <formula>"Yes"</formula>
    </cfRule>
  </conditionalFormatting>
  <conditionalFormatting sqref="M26">
    <cfRule type="cellIs" dxfId="1" priority="2" operator="equal">
      <formula>"No"</formula>
    </cfRule>
  </conditionalFormatting>
  <conditionalFormatting sqref="D22:O22">
    <cfRule type="cellIs" dxfId="0" priority="1" operator="equal">
      <formula>"No"</formula>
    </cfRule>
  </conditionalFormatting>
  <dataValidations count="4">
    <dataValidation type="list" allowBlank="1" showDropDown="1" showInputMessage="1" showErrorMessage="1" sqref="I4:J6 H4 H6 D5">
      <formula1>"A, B, C"</formula1>
    </dataValidation>
    <dataValidation type="whole" allowBlank="1" showInputMessage="1" showErrorMessage="1" sqref="D10:O19">
      <formula1>1</formula1>
      <formula2>4</formula2>
    </dataValidation>
    <dataValidation type="list" allowBlank="1" showDropDown="1" showInputMessage="1" showErrorMessage="1" sqref="D6">
      <formula1>"A, B, C, D"</formula1>
    </dataValidation>
    <dataValidation type="list" allowBlank="1" showInputMessage="1" showErrorMessage="1" sqref="E6:F6 F5">
      <formula1>"Project, Programme, Portfolio"</formula1>
    </dataValidation>
  </dataValidations>
  <pageMargins left="0.39370078740157483" right="0.39370078740157483" top="0.39370078740157483" bottom="0.39370078740157483" header="0.39370078740157483" footer="0.39370078740157483"/>
  <pageSetup paperSize="9" orientation="landscape" verticalDpi="4294967292" r:id="rId1"/>
  <headerFooter>
    <oddFooter>&amp;L&amp;K000000IPMA ICR Handbook_x000D_&amp;KFF0000IPMA Internal Document&amp;C&amp;K000000&amp;P of &amp;N&amp;R&amp;K000000Management Complexity Ratings_x000D_v0.5, 30.05.2016</oddFooter>
  </headerFooter>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3</vt:i4>
      </vt:variant>
    </vt:vector>
  </HeadingPairs>
  <TitlesOfParts>
    <vt:vector size="3" baseType="lpstr">
      <vt:lpstr>複雜度評級指南</vt:lpstr>
      <vt:lpstr>複雜度評級範例</vt:lpstr>
      <vt:lpstr>候選人評級</vt:lpstr>
    </vt:vector>
  </TitlesOfParts>
  <Company>PM Partners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Duncan</dc:creator>
  <cp:lastModifiedBy>user</cp:lastModifiedBy>
  <cp:lastPrinted>2019-12-27T01:41:13Z</cp:lastPrinted>
  <dcterms:created xsi:type="dcterms:W3CDTF">2016-04-15T13:56:41Z</dcterms:created>
  <dcterms:modified xsi:type="dcterms:W3CDTF">2021-11-21T16:34:55Z</dcterms:modified>
</cp:coreProperties>
</file>